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<sst xmlns="http://schemas.openxmlformats.org/spreadsheetml/2006/main" count="375" uniqueCount="311">
  <si>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</si>
  <si>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</si>
  <si>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</si>
  <si>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</si>
  <si>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</si>
  <si>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</si>
  <si>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</si>
  <si>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</si>
  <si>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</si>
  <si>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</si>
  <si>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</si>
  <si>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</si>
  <si>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</si>
  <si>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</si>
  <si>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</si>
  <si>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</si>
  <si>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</si>
  <si>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</si>
  <si>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</si>
  <si>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</si>
  <si>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</si>
  <si>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</si>
  <si>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</si>
  <si>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</si>
  <si>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</si>
  <si>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</si>
  <si>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</si>
  <si>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</si>
  <si>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>ВСИЧКО РАЗХОДИ:</t>
  </si>
  <si>
    <t>Приложение № 1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</si>
  <si>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</si>
  <si>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</si>
  <si>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</si>
  <si>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</si>
  <si>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</si>
  <si>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</si>
  <si>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</si>
  <si>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</si>
  <si>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</si>
  <si>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</si>
  <si>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</si>
  <si>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</si>
  <si>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</si>
  <si>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</si>
  <si>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</si>
  <si>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</si>
  <si>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</si>
  <si>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</si>
  <si>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</si>
  <si>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</si>
  <si>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</si>
  <si>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</si>
  <si>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</si>
  <si>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</si>
  <si>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</si>
  <si>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</si>
  <si>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</si>
  <si>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</si>
  <si>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</si>
  <si>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</si>
  <si>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</si>
  <si>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</si>
  <si>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</si>
  <si>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</si>
  <si>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</si>
  <si>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</si>
  <si>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</si>
  <si>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</si>
  <si>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</si>
  <si>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</si>
  <si>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</si>
  <si>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</si>
  <si>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</si>
  <si>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</si>
  <si>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</si>
  <si>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</si>
  <si>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</si>
  <si>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</si>
  <si>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</si>
  <si>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</si>
  <si>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</si>
  <si>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</si>
  <si>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</si>
  <si>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</si>
  <si>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</si>
  <si>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</si>
  <si>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</si>
  <si>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</si>
  <si>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</si>
  <si>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</si>
  <si>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</si>
  <si>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</si>
  <si>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</si>
  <si>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</si>
  <si>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</si>
  <si>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</si>
  <si>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</si>
  <si>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</si>
  <si>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</si>
  <si>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</si>
  <si>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</si>
  <si>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</si>
  <si>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</si>
  <si>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</si>
  <si>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</si>
  <si>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</si>
  <si>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</si>
  <si>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</si>
  <si>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</si>
  <si>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</si>
  <si>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</si>
  <si>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</si>
  <si>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</si>
  <si>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</si>
  <si>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</si>
  <si>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</si>
  <si>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</si>
  <si>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</si>
  <si>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</si>
  <si>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</si>
  <si>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</si>
  <si>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</si>
  <si>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</si>
  <si>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</si>
  <si>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</si>
  <si>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</si>
  <si>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</si>
  <si>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</si>
  <si>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</si>
  <si>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</si>
  <si>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</si>
  <si>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</si>
  <si>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</si>
  <si>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</si>
  <si>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</si>
  <si>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</si>
  <si>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</si>
  <si>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</si>
  <si>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</si>
  <si>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</si>
  <si>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</si>
  <si>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</si>
  <si>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</si>
  <si>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</si>
  <si>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</si>
  <si>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</si>
  <si>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</si>
  <si>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</si>
  <si>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</si>
  <si>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</si>
  <si>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</si>
  <si>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</si>
  <si>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</si>
  <si>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</si>
  <si>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</si>
  <si>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</si>
  <si>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</si>
  <si>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</si>
  <si>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</si>
  <si>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</si>
  <si>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</si>
  <si>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</si>
  <si>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</si>
  <si>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</si>
  <si>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</si>
  <si>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</si>
  <si>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</si>
  <si>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</si>
  <si>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</si>
  <si>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</si>
  <si>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</si>
  <si>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</si>
  <si>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</si>
  <si>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</si>
  <si>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</si>
  <si>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</si>
  <si>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</si>
  <si>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</si>
  <si>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</si>
  <si>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</si>
  <si>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</si>
  <si>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</si>
  <si>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</si>
  <si>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</si>
  <si>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</si>
  <si>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</si>
  <si>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</si>
  <si>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</si>
  <si>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</si>
  <si>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</si>
  <si>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</si>
  <si>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</si>
  <si>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</si>
  <si>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</si>
  <si>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</si>
  <si>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</si>
  <si>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</si>
  <si>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</si>
  <si>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</si>
  <si>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</si>
  <si>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</si>
  <si>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</si>
  <si>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</si>
  <si>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</si>
  <si>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</si>
  <si>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</si>
  <si>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</si>
  <si>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</si>
  <si>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</si>
  <si>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</si>
  <si>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</si>
  <si>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</si>
  <si>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</si>
  <si>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</si>
  <si>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</si>
  <si>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</si>
  <si>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</si>
  <si>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</si>
  <si>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</si>
  <si>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</si>
  <si>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</si>
  <si>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</si>
  <si>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</si>
  <si>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</si>
  <si>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</si>
  <si>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</si>
  <si>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</si>
  <si>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</si>
  <si>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</si>
  <si>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</si>
  <si>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</si>
  <si>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</si>
  <si>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</si>
  <si>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</si>
  <si>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</si>
  <si>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</si>
  <si>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</si>
  <si>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</si>
  <si>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</si>
  <si>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</si>
  <si>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</si>
  <si>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</si>
  <si>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</si>
  <si>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</si>
  <si>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</si>
  <si>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</si>
  <si>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</si>
  <si>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</si>
  <si>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</si>
  <si>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</si>
  <si>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</si>
  <si>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</si>
  <si>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</si>
  <si>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</si>
  <si>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</si>
  <si>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</si>
  <si>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</si>
  <si>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</si>
  <si>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</si>
  <si>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</si>
  <si>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</si>
  <si>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</si>
  <si>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</si>
  <si>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</si>
  <si>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</si>
  <si>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</si>
  <si>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</si>
  <si>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</si>
  <si>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</si>
  <si>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</si>
  <si>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</si>
  <si>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</si>
  <si>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</si>
  <si>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</si>
  <si>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</si>
  <si>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>субсидия за бедствия и аварии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</si>
  <si>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</si>
  <si>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</si>
  <si>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</si>
  <si>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</si>
  <si>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</si>
  <si>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</si>
  <si>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</si>
  <si>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</si>
  <si>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</si>
  <si>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</si>
  <si>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</si>
  <si>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Към  отчета за периода 01.01.-30.11. 2014 г. на Община Брусарци</t>
  </si>
  <si>
    <t xml:space="preserve">                 Отчета  на Община Брусарци за периода 01.01.-30.11. 2014 г. възлиза на  2 667 948 лв. в приход и разход. 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</si>
  <si>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01.01.2014-30.11.2014 г.</t>
  </si>
  <si>
    <t>Аналитично изпълнението на плана за приходите по бюджета към 30.11.2014 г. е както следва</t>
  </si>
  <si>
    <t>наличност на 30.11.2014</t>
  </si>
  <si>
    <t>Разходната част на общинския бюджет към 30.11.2014 г. възлиза на 2667948 лв.,в т. ч.:</t>
  </si>
  <si>
    <t>на Община Брусарци за периода 01.01.-30.11.2014 година</t>
  </si>
  <si>
    <t>на Община Брусарци  за периода 01.01.-30.11.2014 г.</t>
  </si>
  <si>
    <t>Подобряване на площадни пространства за отдих в с. Василовци, с. Дондуково, с. Киселево общ. Брусарци</t>
  </si>
  <si>
    <t>"Обновяване и развитие на на селените райони" ДФЗ</t>
  </si>
  <si>
    <t>ДИРЕКТОР ДИРЕКЦИЯ “ФСД”:                                                                       КМЕТ:</t>
  </si>
  <si>
    <t>Параграф</t>
  </si>
  <si>
    <t>Уточнен план</t>
  </si>
  <si>
    <t>Наименование  на приходите</t>
  </si>
  <si>
    <t xml:space="preserve">        ДИРЕКТОР ДИРЕКЦИЯ “ФСД”:                                                                               КМЕТ:</t>
  </si>
  <si>
    <t>В с и ч к о</t>
  </si>
  <si>
    <t>Наименование на разхода по функции и дейности</t>
  </si>
  <si>
    <t>ДИРЕКТОР ДИРЕКЦИЯ “ФСД”:                                                                                                                КМЕТ:</t>
  </si>
  <si>
    <r>
      <t xml:space="preserve">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/ Н.Михайлова/</t>
    </r>
  </si>
  <si>
    <t xml:space="preserve">        ДИРЕКТОР ДИРЕКЦИЯ “ФСД”:                                                                              КМЕТ:</t>
  </si>
  <si>
    <t>подпараграфи</t>
  </si>
  <si>
    <t>Наименование на разхода по параграфи</t>
  </si>
  <si>
    <t xml:space="preserve"> ДИРЕКТОР ДИРЕКЦИЯ “ФСД”:                                                          КМЕТ:</t>
  </si>
  <si>
    <r>
      <t xml:space="preserve">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</t>
    </r>
    <r>
      <rPr>
        <b/>
        <sz val="10"/>
        <rFont val="Times New Roman"/>
        <family val="1"/>
      </rPr>
      <t xml:space="preserve">         / Н.Михайлова/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</si>
</sst>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lbertus MT Lt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22" fillId="0" borderId="3" xfId="15" applyNumberFormat="1" applyFont="1" applyFill="1" applyBorder="1" applyAlignment="1" quotePrefix="1">
      <alignment horizontal="center" vertical="center"/>
      <protection/>
    </xf>
    <xf numFmtId="3" fontId="23" fillId="0" borderId="4" xfId="15" applyNumberFormat="1" applyFont="1" applyBorder="1" applyAlignment="1" applyProtection="1">
      <alignment horizontal="right" vertical="center"/>
      <protection/>
    </xf>
    <xf numFmtId="0" fontId="20" fillId="0" borderId="5" xfId="16" applyFont="1" applyFill="1" applyBorder="1" applyAlignment="1">
      <alignment horizontal="left" vertical="center" wrapText="1"/>
      <protection/>
    </xf>
    <xf numFmtId="3" fontId="20" fillId="0" borderId="6" xfId="15" applyNumberFormat="1" applyFont="1" applyBorder="1" applyAlignment="1" applyProtection="1">
      <alignment horizontal="right" vertical="center"/>
      <protection/>
    </xf>
    <xf numFmtId="3" fontId="20" fillId="0" borderId="7" xfId="15" applyNumberFormat="1" applyFont="1" applyBorder="1" applyAlignment="1" applyProtection="1">
      <alignment horizontal="right" vertical="center"/>
      <protection/>
    </xf>
    <xf numFmtId="3" fontId="23" fillId="0" borderId="6" xfId="15" applyNumberFormat="1" applyFont="1" applyBorder="1" applyAlignment="1" applyProtection="1">
      <alignment horizontal="right" vertical="center"/>
      <protection/>
    </xf>
    <xf numFmtId="0" fontId="20" fillId="0" borderId="5" xfId="16" applyFont="1" applyFill="1" applyBorder="1" applyAlignment="1">
      <alignment vertical="center" wrapText="1"/>
      <protection/>
    </xf>
    <xf numFmtId="0" fontId="23" fillId="0" borderId="0" xfId="15" applyFont="1" applyAlignment="1">
      <alignment vertical="center"/>
      <protection/>
    </xf>
    <xf numFmtId="0" fontId="20" fillId="0" borderId="0" xfId="15" applyFont="1" applyAlignment="1">
      <alignment vertical="center"/>
      <protection/>
    </xf>
    <xf numFmtId="0" fontId="20" fillId="0" borderId="0" xfId="16" applyFont="1" applyFill="1" applyBorder="1" applyAlignment="1">
      <alignment horizontal="center" vertical="center"/>
      <protection/>
    </xf>
    <xf numFmtId="0" fontId="20" fillId="0" borderId="0" xfId="15" applyFont="1" applyAlignment="1">
      <alignment vertical="center" wrapText="1"/>
      <protection/>
    </xf>
    <xf numFmtId="3" fontId="23" fillId="0" borderId="3" xfId="15" applyNumberFormat="1" applyFont="1" applyBorder="1" applyAlignment="1" applyProtection="1">
      <alignment horizontal="right" vertical="center"/>
      <protection/>
    </xf>
    <xf numFmtId="0" fontId="20" fillId="0" borderId="8" xfId="16" applyFont="1" applyFill="1" applyBorder="1" applyAlignment="1">
      <alignment vertical="center" wrapText="1"/>
      <protection/>
    </xf>
    <xf numFmtId="0" fontId="20" fillId="0" borderId="9" xfId="16" applyFont="1" applyFill="1" applyBorder="1" applyAlignment="1">
      <alignment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23" fillId="0" borderId="3" xfId="17" applyFont="1" applyFill="1" applyBorder="1" applyAlignment="1">
      <alignment horizontal="center" vertical="center" wrapText="1"/>
      <protection/>
    </xf>
    <xf numFmtId="0" fontId="20" fillId="0" borderId="3" xfId="15" applyFont="1" applyBorder="1" applyAlignment="1">
      <alignment horizontal="center" vertical="center" wrapText="1"/>
      <protection/>
    </xf>
    <xf numFmtId="191" fontId="20" fillId="0" borderId="10" xfId="16" applyNumberFormat="1" applyFont="1" applyFill="1" applyBorder="1" applyAlignment="1" quotePrefix="1">
      <alignment horizontal="right" vertical="center"/>
      <protection/>
    </xf>
    <xf numFmtId="191" fontId="20" fillId="0" borderId="11" xfId="16" applyNumberFormat="1" applyFont="1" applyFill="1" applyBorder="1" applyAlignment="1" quotePrefix="1">
      <alignment horizontal="right" vertical="center"/>
      <protection/>
    </xf>
    <xf numFmtId="191" fontId="20" fillId="0" borderId="12" xfId="16" applyNumberFormat="1" applyFont="1" applyFill="1" applyBorder="1" applyAlignment="1" quotePrefix="1">
      <alignment horizontal="right" vertical="center"/>
      <protection/>
    </xf>
    <xf numFmtId="0" fontId="20" fillId="0" borderId="3" xfId="16" applyFont="1" applyFill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 wrapText="1"/>
    </xf>
    <xf numFmtId="49" fontId="20" fillId="0" borderId="18" xfId="16" applyNumberFormat="1" applyFont="1" applyFill="1" applyBorder="1" applyAlignment="1">
      <alignment horizontal="right" vertical="center"/>
      <protection/>
    </xf>
    <xf numFmtId="0" fontId="33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3" fontId="20" fillId="0" borderId="7" xfId="15" applyNumberFormat="1" applyFont="1" applyFill="1" applyBorder="1" applyAlignment="1" applyProtection="1">
      <alignment horizontal="right" vertical="center"/>
      <protection/>
    </xf>
    <xf numFmtId="3" fontId="44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19" xfId="15" applyFont="1" applyBorder="1" applyAlignment="1">
      <alignment vertical="center" wrapText="1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0" xfId="16" applyFont="1" applyFill="1" applyBorder="1" applyAlignment="1">
      <alignment horizontal="left" vertical="center"/>
      <protection/>
    </xf>
    <xf numFmtId="0" fontId="23" fillId="0" borderId="19" xfId="16" applyFont="1" applyFill="1" applyBorder="1" applyAlignment="1">
      <alignment horizontal="left" vertical="center"/>
      <protection/>
    </xf>
    <xf numFmtId="0" fontId="23" fillId="0" borderId="19" xfId="16" applyFont="1" applyFill="1" applyBorder="1" applyAlignment="1" quotePrefix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2" borderId="16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44" fillId="0" borderId="3" xfId="0" applyNumberFormat="1" applyFont="1" applyFill="1" applyBorder="1" applyAlignment="1">
      <alignment vertical="center"/>
    </xf>
    <xf numFmtId="3" fontId="45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45" fillId="0" borderId="17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45" fillId="0" borderId="2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2" xfId="0" applyNumberFormat="1" applyFont="1" applyFill="1" applyBorder="1" applyAlignment="1">
      <alignment horizontal="right" vertical="center"/>
    </xf>
    <xf numFmtId="3" fontId="45" fillId="0" borderId="16" xfId="0" applyNumberFormat="1" applyFont="1" applyFill="1" applyBorder="1" applyAlignment="1">
      <alignment horizontal="right" vertical="center"/>
    </xf>
    <xf numFmtId="3" fontId="44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vertical="center"/>
    </xf>
    <xf numFmtId="0" fontId="23" fillId="0" borderId="20" xfId="15" applyFont="1" applyFill="1" applyBorder="1" applyAlignment="1">
      <alignment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21" fillId="0" borderId="0" xfId="22" applyFont="1" applyAlignment="1">
      <alignment vertical="center"/>
      <protection/>
    </xf>
    <xf numFmtId="0" fontId="0" fillId="0" borderId="0" xfId="0" applyFont="1" applyAlignment="1">
      <alignment vertical="center"/>
    </xf>
    <xf numFmtId="0" fontId="24" fillId="0" borderId="0" xfId="22" applyFont="1" applyAlignment="1">
      <alignment vertical="center"/>
      <protection/>
    </xf>
    <xf numFmtId="191" fontId="20" fillId="0" borderId="10" xfId="16" applyNumberFormat="1" applyFont="1" applyFill="1" applyBorder="1" applyAlignment="1" quotePrefix="1">
      <alignment horizontal="right" vertical="center"/>
      <protection/>
    </xf>
    <xf numFmtId="0" fontId="20" fillId="0" borderId="5" xfId="16" applyFont="1" applyFill="1" applyBorder="1" applyAlignment="1">
      <alignment vertical="center" wrapText="1"/>
      <protection/>
    </xf>
    <xf numFmtId="191" fontId="20" fillId="0" borderId="35" xfId="16" applyNumberFormat="1" applyFont="1" applyFill="1" applyBorder="1" applyAlignment="1" quotePrefix="1">
      <alignment horizontal="right" vertical="center"/>
      <protection/>
    </xf>
    <xf numFmtId="0" fontId="20" fillId="0" borderId="36" xfId="16" applyFont="1" applyFill="1" applyBorder="1" applyAlignment="1">
      <alignment vertical="center" wrapText="1"/>
      <protection/>
    </xf>
    <xf numFmtId="0" fontId="19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90" fontId="1" fillId="0" borderId="14" xfId="0" applyNumberFormat="1" applyFont="1" applyFill="1" applyBorder="1" applyAlignment="1" applyProtection="1" quotePrefix="1">
      <alignment horizontal="right" vertical="center"/>
      <protection/>
    </xf>
    <xf numFmtId="1" fontId="1" fillId="0" borderId="16" xfId="0" applyNumberFormat="1" applyFont="1" applyFill="1" applyBorder="1" applyAlignment="1">
      <alignment vertical="center"/>
    </xf>
    <xf numFmtId="1" fontId="3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 applyProtection="1" quotePrefix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1" fontId="34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 applyProtection="1" quotePrefix="1">
      <alignment horizontal="left" vertical="center"/>
      <protection/>
    </xf>
    <xf numFmtId="0" fontId="23" fillId="0" borderId="19" xfId="15" applyFont="1" applyFill="1" applyBorder="1" applyAlignment="1">
      <alignment horizontal="left" vertical="center"/>
      <protection/>
    </xf>
    <xf numFmtId="190" fontId="1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 applyProtection="1" quotePrefix="1">
      <alignment horizontal="left" vertical="center" wrapText="1"/>
      <protection/>
    </xf>
    <xf numFmtId="190" fontId="1" fillId="0" borderId="22" xfId="0" applyNumberFormat="1" applyFont="1" applyFill="1" applyBorder="1" applyAlignment="1" applyProtection="1" quotePrefix="1">
      <alignment horizontal="right" vertical="center"/>
      <protection/>
    </xf>
    <xf numFmtId="1" fontId="1" fillId="0" borderId="15" xfId="0" applyNumberFormat="1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90" fontId="1" fillId="0" borderId="25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190" fontId="29" fillId="0" borderId="25" xfId="0" applyNumberFormat="1" applyFont="1" applyFill="1" applyBorder="1" applyAlignment="1" applyProtection="1" quotePrefix="1">
      <alignment horizontal="right" vertical="center"/>
      <protection/>
    </xf>
    <xf numFmtId="0" fontId="35" fillId="0" borderId="1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2" xfId="0" applyFont="1" applyFill="1" applyBorder="1" applyAlignment="1" applyProtection="1">
      <alignment horizontal="left" vertical="center" wrapText="1"/>
      <protection/>
    </xf>
    <xf numFmtId="190" fontId="29" fillId="0" borderId="13" xfId="0" applyNumberFormat="1" applyFont="1" applyFill="1" applyBorder="1" applyAlignment="1" applyProtection="1">
      <alignment horizontal="right" vertical="center"/>
      <protection/>
    </xf>
    <xf numFmtId="1" fontId="5" fillId="0" borderId="2" xfId="0" applyNumberFormat="1" applyFont="1" applyBorder="1" applyAlignment="1">
      <alignment horizontal="right" vertical="center"/>
    </xf>
    <xf numFmtId="2" fontId="37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0" fontId="29" fillId="0" borderId="16" xfId="0" applyFont="1" applyFill="1" applyBorder="1" applyAlignment="1" applyProtection="1" quotePrefix="1">
      <alignment horizontal="left" vertical="center" wrapText="1"/>
      <protection/>
    </xf>
    <xf numFmtId="0" fontId="4" fillId="0" borderId="16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1" fontId="5" fillId="0" borderId="16" xfId="0" applyNumberFormat="1" applyFont="1" applyBorder="1" applyAlignment="1">
      <alignment horizontal="right" vertical="center"/>
    </xf>
    <xf numFmtId="2" fontId="34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right" vertical="center"/>
    </xf>
    <xf numFmtId="0" fontId="29" fillId="0" borderId="15" xfId="0" applyFont="1" applyFill="1" applyBorder="1" applyAlignment="1" applyProtection="1" quotePrefix="1">
      <alignment horizontal="left" vertical="center" wrapText="1"/>
      <protection/>
    </xf>
    <xf numFmtId="190" fontId="29" fillId="0" borderId="31" xfId="0" applyNumberFormat="1" applyFont="1" applyFill="1" applyBorder="1" applyAlignment="1" applyProtection="1">
      <alignment horizontal="right" vertical="center"/>
      <protection/>
    </xf>
    <xf numFmtId="0" fontId="29" fillId="0" borderId="15" xfId="0" applyFont="1" applyBorder="1" applyAlignment="1">
      <alignment horizontal="right" vertical="center"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27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1" fontId="28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right" vertical="center"/>
      <protection/>
    </xf>
    <xf numFmtId="1" fontId="5" fillId="0" borderId="2" xfId="0" applyNumberFormat="1" applyFont="1" applyFill="1" applyBorder="1" applyAlignment="1">
      <alignment vertical="center"/>
    </xf>
    <xf numFmtId="0" fontId="30" fillId="0" borderId="20" xfId="0" applyFont="1" applyFill="1" applyBorder="1" applyAlignment="1" applyProtection="1">
      <alignment horizontal="left" vertical="center" wrapText="1"/>
      <protection/>
    </xf>
    <xf numFmtId="0" fontId="31" fillId="0" borderId="3" xfId="0" applyFont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9" fillId="0" borderId="40" xfId="0" applyFont="1" applyFill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2" fontId="1" fillId="0" borderId="12" xfId="0" applyNumberFormat="1" applyFont="1" applyFill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28" fillId="0" borderId="3" xfId="0" applyNumberFormat="1" applyFont="1" applyBorder="1" applyAlignment="1">
      <alignment horizontal="right" vertical="center"/>
    </xf>
    <xf numFmtId="191" fontId="20" fillId="0" borderId="12" xfId="16" applyNumberFormat="1" applyFont="1" applyFill="1" applyBorder="1" applyAlignment="1">
      <alignment horizontal="right" vertical="center"/>
      <protection/>
    </xf>
    <xf numFmtId="0" fontId="33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33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23" fillId="0" borderId="43" xfId="15" applyNumberFormat="1" applyFont="1" applyBorder="1" applyAlignment="1">
      <alignment horizontal="center" vertical="center"/>
      <protection/>
    </xf>
    <xf numFmtId="3" fontId="23" fillId="0" borderId="44" xfId="15" applyNumberFormat="1" applyFont="1" applyBorder="1" applyAlignment="1">
      <alignment horizontal="center" vertical="center"/>
      <protection/>
    </xf>
    <xf numFmtId="0" fontId="23" fillId="0" borderId="43" xfId="15" applyFont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23" fillId="0" borderId="20" xfId="15" applyFont="1" applyFill="1" applyBorder="1" applyAlignment="1">
      <alignment horizontal="left" vertical="center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workbookViewId="0" topLeftCell="A1">
      <selection activeCell="L5" sqref="L5"/>
    </sheetView>
  </sheetViews>
  <sheetFormatPr defaultColWidth="9.140625" defaultRowHeight="12.75"/>
  <cols>
    <col min="1" max="1" width="5.8515625" style="36" customWidth="1"/>
    <col min="2" max="7" width="9.140625" style="36" customWidth="1"/>
    <col min="8" max="8" width="11.28125" style="36" bestFit="1" customWidth="1"/>
    <col min="9" max="9" width="9.140625" style="36" customWidth="1"/>
    <col min="10" max="10" width="14.421875" style="36" customWidth="1"/>
    <col min="11" max="16384" width="9.140625" style="36" customWidth="1"/>
  </cols>
  <sheetData>
    <row r="1" ht="4.5" customHeight="1"/>
    <row r="2" ht="3.75" customHeight="1"/>
    <row r="3" spans="4:5" ht="18.75">
      <c r="D3" s="40" t="s">
        <v>157</v>
      </c>
      <c r="E3" s="40"/>
    </row>
    <row r="5" spans="2:9" ht="15.75">
      <c r="B5" s="245" t="s">
        <v>287</v>
      </c>
      <c r="C5" s="245"/>
      <c r="D5" s="245"/>
      <c r="E5" s="245"/>
      <c r="F5" s="245"/>
      <c r="G5" s="245"/>
      <c r="H5" s="245"/>
      <c r="I5" s="245"/>
    </row>
    <row r="6" ht="8.25" customHeight="1"/>
    <row r="7" spans="2:10" ht="33.75" customHeight="1">
      <c r="B7" s="243" t="s">
        <v>288</v>
      </c>
      <c r="C7" s="244"/>
      <c r="D7" s="244"/>
      <c r="E7" s="244"/>
      <c r="F7" s="244"/>
      <c r="G7" s="244"/>
      <c r="H7" s="244"/>
      <c r="I7" s="244"/>
      <c r="J7" s="244"/>
    </row>
    <row r="8" spans="2:10" ht="48.75" customHeight="1">
      <c r="B8" s="246" t="s">
        <v>289</v>
      </c>
      <c r="C8" s="246"/>
      <c r="D8" s="246"/>
      <c r="E8" s="246"/>
      <c r="F8" s="246"/>
      <c r="G8" s="246"/>
      <c r="H8" s="246"/>
      <c r="I8" s="246"/>
      <c r="J8" s="246"/>
    </row>
    <row r="9" spans="2:10" ht="27" customHeight="1">
      <c r="B9" s="246"/>
      <c r="C9" s="246"/>
      <c r="D9" s="246"/>
      <c r="E9" s="246"/>
      <c r="F9" s="246"/>
      <c r="G9" s="246"/>
      <c r="H9" s="246"/>
      <c r="I9" s="246"/>
      <c r="J9" s="246"/>
    </row>
    <row r="10" spans="2:10" ht="48.75" customHeight="1" hidden="1">
      <c r="B10" s="246"/>
      <c r="C10" s="246"/>
      <c r="D10" s="246"/>
      <c r="E10" s="246"/>
      <c r="F10" s="246"/>
      <c r="G10" s="246"/>
      <c r="H10" s="246"/>
      <c r="I10" s="246"/>
      <c r="J10" s="246"/>
    </row>
    <row r="11" spans="2:10" ht="9.75" customHeight="1">
      <c r="B11" s="38"/>
      <c r="C11" s="37"/>
      <c r="D11" s="37"/>
      <c r="E11" s="37"/>
      <c r="F11" s="37"/>
      <c r="G11" s="37"/>
      <c r="H11" s="37"/>
      <c r="I11" s="37"/>
      <c r="J11" s="37"/>
    </row>
    <row r="12" spans="2:8" ht="15.75">
      <c r="B12" s="36" t="s">
        <v>170</v>
      </c>
      <c r="H12" s="36" t="s">
        <v>29</v>
      </c>
    </row>
    <row r="13" spans="2:8" ht="15.75">
      <c r="B13" s="36" t="s">
        <v>171</v>
      </c>
      <c r="H13" s="36" t="s">
        <v>27</v>
      </c>
    </row>
    <row r="14" spans="2:8" ht="15.75">
      <c r="B14" s="36" t="s">
        <v>172</v>
      </c>
      <c r="H14" s="36" t="s">
        <v>133</v>
      </c>
    </row>
    <row r="15" spans="2:8" ht="15.75">
      <c r="B15" s="36" t="s">
        <v>173</v>
      </c>
      <c r="H15" s="36" t="s">
        <v>174</v>
      </c>
    </row>
    <row r="16" spans="2:10" ht="10.5" customHeight="1">
      <c r="B16" s="38"/>
      <c r="C16" s="37"/>
      <c r="D16" s="37"/>
      <c r="E16" s="37"/>
      <c r="F16" s="37"/>
      <c r="G16" s="37"/>
      <c r="H16" s="37"/>
      <c r="I16" s="37"/>
      <c r="J16" s="37"/>
    </row>
    <row r="17" spans="3:5" ht="18.75">
      <c r="C17" s="43"/>
      <c r="E17" s="40" t="s">
        <v>158</v>
      </c>
    </row>
    <row r="18" spans="3:5" ht="10.5" customHeight="1">
      <c r="C18" s="43"/>
      <c r="E18" s="40"/>
    </row>
    <row r="19" spans="1:10" ht="15.75">
      <c r="A19" s="246" t="s">
        <v>290</v>
      </c>
      <c r="B19" s="247"/>
      <c r="C19" s="247"/>
      <c r="D19" s="247"/>
      <c r="E19" s="247"/>
      <c r="F19" s="247"/>
      <c r="G19" s="247"/>
      <c r="H19" s="247"/>
      <c r="I19" s="247"/>
      <c r="J19" s="247"/>
    </row>
    <row r="20" spans="1:10" ht="15.75">
      <c r="A20" s="41"/>
      <c r="B20" s="44"/>
      <c r="C20" s="44"/>
      <c r="D20" s="44"/>
      <c r="E20" s="44"/>
      <c r="F20" s="44"/>
      <c r="G20" s="44"/>
      <c r="H20" s="44"/>
      <c r="I20" s="44"/>
      <c r="J20" s="44"/>
    </row>
    <row r="21" spans="1:3" ht="15.75">
      <c r="A21" s="34">
        <v>1</v>
      </c>
      <c r="B21" s="36" t="s">
        <v>159</v>
      </c>
      <c r="C21" s="43"/>
    </row>
    <row r="22" spans="1:8" ht="15.75">
      <c r="A22" s="34"/>
      <c r="B22" s="35" t="s">
        <v>160</v>
      </c>
      <c r="C22" s="43" t="s">
        <v>264</v>
      </c>
      <c r="H22" s="36">
        <v>2055</v>
      </c>
    </row>
    <row r="23" spans="2:8" ht="15.75">
      <c r="B23" s="35" t="s">
        <v>160</v>
      </c>
      <c r="C23" s="43" t="s">
        <v>161</v>
      </c>
      <c r="H23" s="39">
        <v>1436883</v>
      </c>
    </row>
    <row r="24" spans="2:8" ht="15.75">
      <c r="B24" s="35" t="s">
        <v>160</v>
      </c>
      <c r="C24" s="43" t="s">
        <v>162</v>
      </c>
      <c r="H24" s="39">
        <v>27863</v>
      </c>
    </row>
    <row r="25" spans="2:8" ht="15.75">
      <c r="B25" s="35" t="s">
        <v>160</v>
      </c>
      <c r="C25" s="43" t="s">
        <v>252</v>
      </c>
      <c r="H25" s="39">
        <v>38612</v>
      </c>
    </row>
    <row r="26" spans="2:8" ht="15.75">
      <c r="B26" s="35" t="s">
        <v>160</v>
      </c>
      <c r="C26" s="43" t="s">
        <v>275</v>
      </c>
      <c r="H26" s="39">
        <v>106129</v>
      </c>
    </row>
    <row r="27" spans="2:8" ht="15.75">
      <c r="B27" s="35" t="s">
        <v>160</v>
      </c>
      <c r="C27" s="43" t="s">
        <v>283</v>
      </c>
      <c r="H27" s="39">
        <v>-94</v>
      </c>
    </row>
    <row r="28" spans="2:8" ht="15.75">
      <c r="B28" s="35" t="s">
        <v>160</v>
      </c>
      <c r="C28" s="43" t="s">
        <v>254</v>
      </c>
      <c r="H28" s="39">
        <v>191495</v>
      </c>
    </row>
    <row r="29" spans="2:8" ht="15.75">
      <c r="B29" s="35" t="s">
        <v>160</v>
      </c>
      <c r="C29" s="43" t="s">
        <v>247</v>
      </c>
      <c r="H29" s="39">
        <v>512</v>
      </c>
    </row>
    <row r="30" spans="2:8" ht="15.75">
      <c r="B30" s="35" t="s">
        <v>160</v>
      </c>
      <c r="C30" s="43" t="s">
        <v>263</v>
      </c>
      <c r="H30" s="39">
        <v>-3744</v>
      </c>
    </row>
    <row r="31" spans="2:8" ht="15.75">
      <c r="B31" s="35" t="s">
        <v>160</v>
      </c>
      <c r="C31" s="43" t="s">
        <v>238</v>
      </c>
      <c r="H31" s="39">
        <v>85618</v>
      </c>
    </row>
    <row r="32" spans="2:8" ht="15.75">
      <c r="B32" s="35" t="s">
        <v>160</v>
      </c>
      <c r="C32" s="43" t="s">
        <v>291</v>
      </c>
      <c r="H32" s="39">
        <v>-77262</v>
      </c>
    </row>
    <row r="33" spans="2:8" ht="15.75">
      <c r="B33" s="35"/>
      <c r="C33" s="43"/>
      <c r="H33" s="39"/>
    </row>
    <row r="34" spans="1:3" ht="15.75">
      <c r="A34" s="34">
        <v>2</v>
      </c>
      <c r="B34" s="36" t="s">
        <v>163</v>
      </c>
      <c r="C34" s="43"/>
    </row>
    <row r="35" spans="2:8" ht="15.75">
      <c r="B35" s="35" t="s">
        <v>160</v>
      </c>
      <c r="C35" s="43" t="s">
        <v>164</v>
      </c>
      <c r="H35" s="39">
        <v>172059</v>
      </c>
    </row>
    <row r="36" spans="2:8" ht="15.75">
      <c r="B36" s="35" t="s">
        <v>160</v>
      </c>
      <c r="C36" s="43" t="s">
        <v>165</v>
      </c>
      <c r="H36" s="39">
        <v>242325</v>
      </c>
    </row>
    <row r="37" spans="2:8" ht="15.75">
      <c r="B37" s="35" t="s">
        <v>160</v>
      </c>
      <c r="C37" s="43" t="s">
        <v>166</v>
      </c>
      <c r="H37" s="39">
        <v>355870</v>
      </c>
    </row>
    <row r="38" spans="2:8" ht="15.75">
      <c r="B38" s="35" t="s">
        <v>160</v>
      </c>
      <c r="C38" s="43" t="s">
        <v>162</v>
      </c>
      <c r="H38" s="39">
        <v>107817</v>
      </c>
    </row>
    <row r="39" spans="2:8" ht="15.75">
      <c r="B39" s="35" t="s">
        <v>160</v>
      </c>
      <c r="C39" s="43" t="s">
        <v>237</v>
      </c>
      <c r="H39" s="39">
        <v>-17237</v>
      </c>
    </row>
    <row r="40" spans="2:8" ht="15.75">
      <c r="B40" s="35" t="s">
        <v>160</v>
      </c>
      <c r="C40" s="43" t="s">
        <v>263</v>
      </c>
      <c r="H40" s="39">
        <v>11631</v>
      </c>
    </row>
    <row r="41" spans="2:8" ht="15.75">
      <c r="B41" s="35" t="s">
        <v>160</v>
      </c>
      <c r="C41" s="241" t="s">
        <v>278</v>
      </c>
      <c r="D41" s="242"/>
      <c r="E41" s="242"/>
      <c r="F41" s="242"/>
      <c r="G41" s="242"/>
      <c r="H41" s="39">
        <v>-37346</v>
      </c>
    </row>
    <row r="42" spans="2:8" ht="15.75">
      <c r="B42" s="35" t="s">
        <v>160</v>
      </c>
      <c r="C42" s="43" t="s">
        <v>238</v>
      </c>
      <c r="H42" s="39">
        <v>91744</v>
      </c>
    </row>
    <row r="43" spans="2:8" ht="15.75">
      <c r="B43" s="35" t="s">
        <v>160</v>
      </c>
      <c r="C43" s="43" t="s">
        <v>291</v>
      </c>
      <c r="H43" s="36">
        <v>-66982</v>
      </c>
    </row>
    <row r="44" ht="11.25" customHeight="1">
      <c r="C44" s="43"/>
    </row>
    <row r="45" spans="3:5" ht="18.75">
      <c r="C45" s="43"/>
      <c r="E45" s="40" t="s">
        <v>167</v>
      </c>
    </row>
    <row r="46" spans="1:5" ht="18.75">
      <c r="A46" s="36" t="s">
        <v>292</v>
      </c>
      <c r="C46" s="43"/>
      <c r="E46" s="40"/>
    </row>
    <row r="47" spans="3:5" ht="11.25" customHeight="1">
      <c r="C47" s="43"/>
      <c r="E47" s="40"/>
    </row>
    <row r="48" spans="3:8" ht="18.75">
      <c r="C48" s="43" t="s">
        <v>168</v>
      </c>
      <c r="E48" s="40"/>
      <c r="H48" s="39">
        <v>1808067</v>
      </c>
    </row>
    <row r="49" spans="3:8" ht="18.75">
      <c r="C49" s="43" t="s">
        <v>169</v>
      </c>
      <c r="E49" s="40"/>
      <c r="H49" s="39">
        <v>859881</v>
      </c>
    </row>
    <row r="50" spans="3:5" ht="9.75" customHeight="1">
      <c r="C50" s="43"/>
      <c r="E50" s="40"/>
    </row>
    <row r="51" spans="1:2" ht="15.75">
      <c r="A51" s="1" t="s">
        <v>297</v>
      </c>
      <c r="B51" s="36"/>
    </row>
    <row r="52" spans="1:2" ht="15.75">
      <c r="A52" s="1" t="s">
        <v>282</v>
      </c>
      <c r="B52" s="36"/>
    </row>
  </sheetData>
  <sheetProtection password="B55E" sheet="1" objects="1" scenarios="1" selectLockedCells="1" selectUnlockedCells="1"/>
  <mergeCells count="5">
    <mergeCell ref="C41:G41"/>
    <mergeCell ref="B7:J7"/>
    <mergeCell ref="B5:I5"/>
    <mergeCell ref="B8:J10"/>
    <mergeCell ref="A19:J19"/>
  </mergeCells>
  <printOptions/>
  <pageMargins left="0.31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pane ySplit="6" topLeftCell="BM7" activePane="bottomLeft" state="frozen"/>
      <selection pane="topLeft" activeCell="L5" sqref="L5"/>
      <selection pane="bottomLeft" activeCell="H3" sqref="H3"/>
    </sheetView>
  </sheetViews>
  <sheetFormatPr defaultColWidth="9.140625" defaultRowHeight="12.75"/>
  <cols>
    <col min="1" max="1" width="3.7109375" style="47" customWidth="1"/>
    <col min="2" max="2" width="44.7109375" style="47" customWidth="1"/>
    <col min="3" max="3" width="9.28125" style="47" customWidth="1"/>
    <col min="4" max="5" width="12.8515625" style="47" customWidth="1"/>
    <col min="6" max="16384" width="9.140625" style="47" customWidth="1"/>
  </cols>
  <sheetData>
    <row r="1" spans="3:6" ht="20.25" customHeight="1">
      <c r="C1" s="48"/>
      <c r="E1" s="250" t="s">
        <v>29</v>
      </c>
      <c r="F1" s="250"/>
    </row>
    <row r="2" spans="2:6" s="49" customFormat="1" ht="22.5">
      <c r="B2" s="248" t="s">
        <v>175</v>
      </c>
      <c r="C2" s="249"/>
      <c r="D2" s="249"/>
      <c r="E2" s="249"/>
      <c r="F2" s="249"/>
    </row>
    <row r="3" spans="2:6" s="49" customFormat="1" ht="22.5" customHeight="1">
      <c r="B3" s="248" t="s">
        <v>93</v>
      </c>
      <c r="C3" s="249"/>
      <c r="D3" s="249"/>
      <c r="E3" s="249"/>
      <c r="F3" s="249"/>
    </row>
    <row r="4" spans="2:6" s="49" customFormat="1" ht="22.5">
      <c r="B4" s="248" t="s">
        <v>293</v>
      </c>
      <c r="C4" s="249"/>
      <c r="D4" s="249"/>
      <c r="E4" s="249"/>
      <c r="F4" s="249"/>
    </row>
    <row r="5" spans="2:5" s="49" customFormat="1" ht="9.75" customHeight="1">
      <c r="B5" s="55"/>
      <c r="C5" s="56"/>
      <c r="D5" s="56"/>
      <c r="E5" s="56"/>
    </row>
    <row r="6" spans="2:5" ht="15.75">
      <c r="B6" s="57" t="s">
        <v>300</v>
      </c>
      <c r="C6" s="58" t="s">
        <v>298</v>
      </c>
      <c r="D6" s="58" t="s">
        <v>299</v>
      </c>
      <c r="E6" s="58" t="s">
        <v>176</v>
      </c>
    </row>
    <row r="7" spans="2:5" s="59" customFormat="1" ht="12">
      <c r="B7" s="60">
        <v>1</v>
      </c>
      <c r="C7" s="61">
        <v>2</v>
      </c>
      <c r="D7" s="61">
        <v>3</v>
      </c>
      <c r="E7" s="61">
        <v>3</v>
      </c>
    </row>
    <row r="8" spans="2:5" s="62" customFormat="1" ht="15">
      <c r="B8" s="63" t="s">
        <v>30</v>
      </c>
      <c r="C8" s="64"/>
      <c r="D8" s="65"/>
      <c r="E8" s="65"/>
    </row>
    <row r="9" spans="2:5" s="62" customFormat="1" ht="12.75">
      <c r="B9" s="66" t="s">
        <v>31</v>
      </c>
      <c r="C9" s="67"/>
      <c r="D9" s="68">
        <f>D10+D18</f>
        <v>383773</v>
      </c>
      <c r="E9" s="68">
        <f>E10+E18</f>
        <v>416439</v>
      </c>
    </row>
    <row r="10" spans="2:5" s="62" customFormat="1" ht="12.75">
      <c r="B10" s="66" t="s">
        <v>32</v>
      </c>
      <c r="C10" s="69"/>
      <c r="D10" s="70">
        <v>128351</v>
      </c>
      <c r="E10" s="70">
        <f>E11+E13</f>
        <v>172059</v>
      </c>
    </row>
    <row r="11" spans="2:5" s="62" customFormat="1" ht="16.5" customHeight="1">
      <c r="B11" s="66" t="s">
        <v>33</v>
      </c>
      <c r="C11" s="58" t="s">
        <v>26</v>
      </c>
      <c r="D11" s="70">
        <f>D12</f>
        <v>4300</v>
      </c>
      <c r="E11" s="70">
        <f>E12</f>
        <v>2811</v>
      </c>
    </row>
    <row r="12" spans="2:5" s="62" customFormat="1" ht="15" customHeight="1">
      <c r="B12" s="71" t="s">
        <v>34</v>
      </c>
      <c r="C12" s="69" t="s">
        <v>35</v>
      </c>
      <c r="D12" s="72">
        <v>4300</v>
      </c>
      <c r="E12" s="72">
        <v>2811</v>
      </c>
    </row>
    <row r="13" spans="2:5" s="62" customFormat="1" ht="12.75">
      <c r="B13" s="66" t="s">
        <v>36</v>
      </c>
      <c r="C13" s="58" t="s">
        <v>37</v>
      </c>
      <c r="D13" s="70">
        <f>D14+D15+D16</f>
        <v>124051</v>
      </c>
      <c r="E13" s="70">
        <f>E14+E15+E16</f>
        <v>169248</v>
      </c>
    </row>
    <row r="14" spans="2:5" s="62" customFormat="1" ht="12.75">
      <c r="B14" s="71" t="s">
        <v>38</v>
      </c>
      <c r="C14" s="69" t="s">
        <v>39</v>
      </c>
      <c r="D14" s="73">
        <v>30000</v>
      </c>
      <c r="E14" s="73">
        <v>37956</v>
      </c>
    </row>
    <row r="15" spans="2:5" s="62" customFormat="1" ht="12.75">
      <c r="B15" s="71" t="s">
        <v>40</v>
      </c>
      <c r="C15" s="69" t="s">
        <v>41</v>
      </c>
      <c r="D15" s="73">
        <v>20000</v>
      </c>
      <c r="E15" s="73">
        <v>29743</v>
      </c>
    </row>
    <row r="16" spans="2:5" s="62" customFormat="1" ht="12.75">
      <c r="B16" s="71" t="s">
        <v>42</v>
      </c>
      <c r="C16" s="69" t="s">
        <v>43</v>
      </c>
      <c r="D16" s="73">
        <v>74051</v>
      </c>
      <c r="E16" s="73">
        <v>101549</v>
      </c>
    </row>
    <row r="17" spans="2:5" s="62" customFormat="1" ht="12.75">
      <c r="B17" s="66" t="s">
        <v>44</v>
      </c>
      <c r="C17" s="58" t="s">
        <v>45</v>
      </c>
      <c r="D17" s="74">
        <v>0</v>
      </c>
      <c r="E17" s="74">
        <v>0</v>
      </c>
    </row>
    <row r="18" spans="2:5" s="62" customFormat="1" ht="12.75">
      <c r="B18" s="66" t="s">
        <v>46</v>
      </c>
      <c r="C18" s="58"/>
      <c r="D18" s="70">
        <f>D19+D26+D38+D39+D40+D41+D42</f>
        <v>255422</v>
      </c>
      <c r="E18" s="70">
        <f>E19+E26+E38+E39+E40+E42+E41</f>
        <v>244380</v>
      </c>
    </row>
    <row r="19" spans="2:5" s="62" customFormat="1" ht="12.75">
      <c r="B19" s="66" t="s">
        <v>47</v>
      </c>
      <c r="C19" s="58" t="s">
        <v>48</v>
      </c>
      <c r="D19" s="75">
        <f>D20+D21+D22+D23+D24+D25</f>
        <v>71642</v>
      </c>
      <c r="E19" s="75">
        <f>E20+E21+E22+E23+E24+E25</f>
        <v>62461</v>
      </c>
    </row>
    <row r="20" spans="2:5" s="62" customFormat="1" ht="12.75">
      <c r="B20" s="71" t="s">
        <v>49</v>
      </c>
      <c r="C20" s="69" t="s">
        <v>50</v>
      </c>
      <c r="D20" s="73">
        <v>20000</v>
      </c>
      <c r="E20" s="73">
        <v>16484</v>
      </c>
    </row>
    <row r="21" spans="2:5" s="62" customFormat="1" ht="12.75">
      <c r="B21" s="71" t="s">
        <v>51</v>
      </c>
      <c r="C21" s="69" t="s">
        <v>52</v>
      </c>
      <c r="D21" s="73">
        <v>17800</v>
      </c>
      <c r="E21" s="73">
        <v>19472</v>
      </c>
    </row>
    <row r="22" spans="2:5" s="62" customFormat="1" ht="12.75">
      <c r="B22" s="71" t="s">
        <v>53</v>
      </c>
      <c r="C22" s="69" t="s">
        <v>54</v>
      </c>
      <c r="D22" s="73">
        <v>32342</v>
      </c>
      <c r="E22" s="73">
        <v>26478</v>
      </c>
    </row>
    <row r="23" spans="2:5" s="62" customFormat="1" ht="12.75">
      <c r="B23" s="71" t="s">
        <v>55</v>
      </c>
      <c r="C23" s="69" t="s">
        <v>56</v>
      </c>
      <c r="D23" s="73">
        <v>1000</v>
      </c>
      <c r="E23" s="73">
        <v>0</v>
      </c>
    </row>
    <row r="24" spans="2:5" s="62" customFormat="1" ht="12.75" customHeight="1">
      <c r="B24" s="71" t="s">
        <v>57</v>
      </c>
      <c r="C24" s="69" t="s">
        <v>58</v>
      </c>
      <c r="D24" s="73">
        <v>500</v>
      </c>
      <c r="E24" s="73">
        <v>27</v>
      </c>
    </row>
    <row r="25" spans="2:5" s="62" customFormat="1" ht="12.75" hidden="1">
      <c r="B25" s="71" t="s">
        <v>59</v>
      </c>
      <c r="C25" s="69" t="s">
        <v>60</v>
      </c>
      <c r="D25" s="73">
        <v>0</v>
      </c>
      <c r="E25" s="73">
        <v>0</v>
      </c>
    </row>
    <row r="26" spans="2:5" s="62" customFormat="1" ht="12.75">
      <c r="B26" s="66" t="s">
        <v>61</v>
      </c>
      <c r="C26" s="58" t="s">
        <v>62</v>
      </c>
      <c r="D26" s="70">
        <f>D27+D28+D29+D30+D31+D32+D33+D34+D35+D37</f>
        <v>164059</v>
      </c>
      <c r="E26" s="70">
        <f>E27+E28+E29+E30+E31+E32+E33+E34+E35+E37+E36</f>
        <v>166063</v>
      </c>
    </row>
    <row r="27" spans="2:5" s="62" customFormat="1" ht="12" customHeight="1">
      <c r="B27" s="71" t="s">
        <v>63</v>
      </c>
      <c r="C27" s="69" t="s">
        <v>64</v>
      </c>
      <c r="D27" s="73">
        <v>12000</v>
      </c>
      <c r="E27" s="73">
        <v>10314</v>
      </c>
    </row>
    <row r="28" spans="2:5" s="62" customFormat="1" ht="0.75" customHeight="1" hidden="1">
      <c r="B28" s="71" t="s">
        <v>65</v>
      </c>
      <c r="C28" s="69" t="s">
        <v>66</v>
      </c>
      <c r="D28" s="73">
        <v>0</v>
      </c>
      <c r="E28" s="73">
        <v>0</v>
      </c>
    </row>
    <row r="29" spans="2:5" s="62" customFormat="1" ht="12.75">
      <c r="B29" s="71" t="s">
        <v>67</v>
      </c>
      <c r="C29" s="69" t="s">
        <v>68</v>
      </c>
      <c r="D29" s="73">
        <v>55000</v>
      </c>
      <c r="E29" s="73">
        <v>66892</v>
      </c>
    </row>
    <row r="30" spans="2:5" s="62" customFormat="1" ht="12.75">
      <c r="B30" s="71" t="s">
        <v>69</v>
      </c>
      <c r="C30" s="69" t="s">
        <v>70</v>
      </c>
      <c r="D30" s="73">
        <v>2500</v>
      </c>
      <c r="E30" s="73">
        <v>2436</v>
      </c>
    </row>
    <row r="31" spans="2:5" s="62" customFormat="1" ht="12" customHeight="1">
      <c r="B31" s="71" t="s">
        <v>71</v>
      </c>
      <c r="C31" s="69" t="s">
        <v>72</v>
      </c>
      <c r="D31" s="73">
        <v>53000</v>
      </c>
      <c r="E31" s="73">
        <v>52274</v>
      </c>
    </row>
    <row r="32" spans="2:5" s="62" customFormat="1" ht="12.75" hidden="1">
      <c r="B32" s="71" t="s">
        <v>73</v>
      </c>
      <c r="C32" s="69" t="s">
        <v>74</v>
      </c>
      <c r="D32" s="73">
        <v>0</v>
      </c>
      <c r="E32" s="73">
        <v>0</v>
      </c>
    </row>
    <row r="33" spans="2:5" s="62" customFormat="1" ht="12.75">
      <c r="B33" s="71" t="s">
        <v>75</v>
      </c>
      <c r="C33" s="69" t="s">
        <v>76</v>
      </c>
      <c r="D33" s="73">
        <v>5500</v>
      </c>
      <c r="E33" s="73">
        <v>5484</v>
      </c>
    </row>
    <row r="34" spans="2:5" s="62" customFormat="1" ht="14.25" customHeight="1">
      <c r="B34" s="71" t="s">
        <v>77</v>
      </c>
      <c r="C34" s="69" t="s">
        <v>78</v>
      </c>
      <c r="D34" s="73">
        <v>35759</v>
      </c>
      <c r="E34" s="73">
        <v>28580</v>
      </c>
    </row>
    <row r="35" spans="2:5" s="62" customFormat="1" ht="1.5" customHeight="1" hidden="1">
      <c r="B35" s="71" t="s">
        <v>79</v>
      </c>
      <c r="C35" s="69" t="s">
        <v>80</v>
      </c>
      <c r="D35" s="73">
        <v>0</v>
      </c>
      <c r="E35" s="73">
        <v>0</v>
      </c>
    </row>
    <row r="36" spans="2:5" s="62" customFormat="1" ht="12.75" customHeight="1">
      <c r="B36" s="71" t="s">
        <v>249</v>
      </c>
      <c r="C36" s="69">
        <v>2717</v>
      </c>
      <c r="D36" s="73"/>
      <c r="E36" s="73">
        <v>79</v>
      </c>
    </row>
    <row r="37" spans="2:5" s="62" customFormat="1" ht="12.75">
      <c r="B37" s="71" t="s">
        <v>250</v>
      </c>
      <c r="C37" s="69" t="s">
        <v>81</v>
      </c>
      <c r="D37" s="73">
        <v>300</v>
      </c>
      <c r="E37" s="73">
        <v>4</v>
      </c>
    </row>
    <row r="38" spans="2:5" s="62" customFormat="1" ht="12.75">
      <c r="B38" s="66" t="s">
        <v>82</v>
      </c>
      <c r="C38" s="58" t="s">
        <v>83</v>
      </c>
      <c r="D38" s="74">
        <v>10040</v>
      </c>
      <c r="E38" s="74">
        <v>10910</v>
      </c>
    </row>
    <row r="39" spans="2:5" s="62" customFormat="1" ht="12.75">
      <c r="B39" s="66" t="s">
        <v>84</v>
      </c>
      <c r="C39" s="58" t="s">
        <v>85</v>
      </c>
      <c r="D39" s="74">
        <v>4500</v>
      </c>
      <c r="E39" s="74">
        <v>1447</v>
      </c>
    </row>
    <row r="40" spans="2:5" s="62" customFormat="1" ht="12.75">
      <c r="B40" s="66" t="s">
        <v>241</v>
      </c>
      <c r="C40" s="58" t="s">
        <v>242</v>
      </c>
      <c r="D40" s="76"/>
      <c r="E40" s="76">
        <v>-1682</v>
      </c>
    </row>
    <row r="41" spans="2:5" s="62" customFormat="1" ht="12.75">
      <c r="B41" s="66" t="s">
        <v>276</v>
      </c>
      <c r="C41" s="58" t="s">
        <v>277</v>
      </c>
      <c r="D41" s="76">
        <v>211</v>
      </c>
      <c r="E41" s="76">
        <v>211</v>
      </c>
    </row>
    <row r="42" spans="2:5" s="62" customFormat="1" ht="12.75">
      <c r="B42" s="66" t="s">
        <v>265</v>
      </c>
      <c r="C42" s="58" t="s">
        <v>266</v>
      </c>
      <c r="D42" s="76">
        <v>4970</v>
      </c>
      <c r="E42" s="76">
        <v>4970</v>
      </c>
    </row>
    <row r="43" spans="2:5" s="62" customFormat="1" ht="12.75" customHeight="1">
      <c r="B43" s="63"/>
      <c r="C43" s="77"/>
      <c r="D43" s="78"/>
      <c r="E43" s="78"/>
    </row>
    <row r="44" spans="2:5" s="62" customFormat="1" ht="12.75">
      <c r="B44" s="79" t="s">
        <v>86</v>
      </c>
      <c r="C44" s="80" t="s">
        <v>87</v>
      </c>
      <c r="D44" s="68">
        <f>D46+D47+D45+D49+D48</f>
        <v>2258396</v>
      </c>
      <c r="E44" s="68">
        <f>E46+E47+E45+E49+E48+E50</f>
        <v>2073080</v>
      </c>
    </row>
    <row r="45" spans="2:5" s="62" customFormat="1" ht="12.75">
      <c r="B45" s="71" t="s">
        <v>186</v>
      </c>
      <c r="C45" s="69" t="s">
        <v>88</v>
      </c>
      <c r="D45" s="81">
        <v>1564655</v>
      </c>
      <c r="E45" s="81">
        <v>1436883</v>
      </c>
    </row>
    <row r="46" spans="2:5" s="62" customFormat="1" ht="12.75">
      <c r="B46" s="71" t="s">
        <v>188</v>
      </c>
      <c r="C46" s="69" t="s">
        <v>89</v>
      </c>
      <c r="D46" s="82">
        <v>374600</v>
      </c>
      <c r="E46" s="82">
        <v>355870</v>
      </c>
    </row>
    <row r="47" spans="2:5" s="62" customFormat="1" ht="12.75">
      <c r="B47" s="71" t="s">
        <v>187</v>
      </c>
      <c r="C47" s="69" t="s">
        <v>90</v>
      </c>
      <c r="D47" s="82">
        <v>167200</v>
      </c>
      <c r="E47" s="82">
        <v>135680</v>
      </c>
    </row>
    <row r="48" spans="2:5" s="62" customFormat="1" ht="12.75">
      <c r="B48" s="71" t="s">
        <v>256</v>
      </c>
      <c r="C48" s="69" t="s">
        <v>257</v>
      </c>
      <c r="D48" s="82">
        <v>113329</v>
      </c>
      <c r="E48" s="82">
        <v>106129</v>
      </c>
    </row>
    <row r="49" spans="2:5" s="62" customFormat="1" ht="12.75">
      <c r="B49" s="71" t="s">
        <v>251</v>
      </c>
      <c r="C49" s="69" t="s">
        <v>258</v>
      </c>
      <c r="D49" s="82">
        <v>38612</v>
      </c>
      <c r="E49" s="82">
        <v>38612</v>
      </c>
    </row>
    <row r="50" spans="2:5" s="62" customFormat="1" ht="12.75">
      <c r="B50" s="71" t="s">
        <v>285</v>
      </c>
      <c r="C50" s="69" t="s">
        <v>284</v>
      </c>
      <c r="D50" s="82"/>
      <c r="E50" s="82">
        <v>-94</v>
      </c>
    </row>
    <row r="51" spans="2:5" s="62" customFormat="1" ht="13.5" thickBot="1">
      <c r="B51" s="83"/>
      <c r="C51" s="84"/>
      <c r="D51" s="85"/>
      <c r="E51" s="85"/>
    </row>
    <row r="52" spans="2:5" s="86" customFormat="1" ht="13.5" thickBot="1">
      <c r="B52" s="87" t="s">
        <v>177</v>
      </c>
      <c r="C52" s="88" t="s">
        <v>179</v>
      </c>
      <c r="D52" s="89">
        <f>D54+D55+D53</f>
        <v>191495</v>
      </c>
      <c r="E52" s="90">
        <f>E54+E55+E53</f>
        <v>174258</v>
      </c>
    </row>
    <row r="53" spans="2:5" s="62" customFormat="1" ht="12.75">
      <c r="B53" s="91" t="s">
        <v>178</v>
      </c>
      <c r="C53" s="92" t="s">
        <v>182</v>
      </c>
      <c r="D53" s="93">
        <v>24058</v>
      </c>
      <c r="E53" s="93">
        <v>24058</v>
      </c>
    </row>
    <row r="54" spans="2:5" s="62" customFormat="1" ht="12.75">
      <c r="B54" s="94" t="s">
        <v>181</v>
      </c>
      <c r="C54" s="95" t="s">
        <v>183</v>
      </c>
      <c r="D54" s="96"/>
      <c r="E54" s="96">
        <v>-17237</v>
      </c>
    </row>
    <row r="55" spans="2:5" s="62" customFormat="1" ht="12.75">
      <c r="B55" s="94" t="s">
        <v>180</v>
      </c>
      <c r="C55" s="95" t="s">
        <v>184</v>
      </c>
      <c r="D55" s="96">
        <v>167437</v>
      </c>
      <c r="E55" s="96">
        <v>167437</v>
      </c>
    </row>
    <row r="56" spans="2:5" s="62" customFormat="1" ht="13.5" thickBot="1">
      <c r="B56" s="83"/>
      <c r="C56" s="84"/>
      <c r="D56" s="85"/>
      <c r="E56" s="85"/>
    </row>
    <row r="57" spans="2:5" s="62" customFormat="1" ht="13.5" thickBot="1">
      <c r="B57" s="97" t="s">
        <v>267</v>
      </c>
      <c r="C57" s="88" t="s">
        <v>268</v>
      </c>
      <c r="D57" s="98"/>
      <c r="E57" s="99">
        <v>7887</v>
      </c>
    </row>
    <row r="58" spans="2:5" s="62" customFormat="1" ht="13.5" thickBot="1">
      <c r="B58" s="100"/>
      <c r="C58" s="101"/>
      <c r="D58" s="102"/>
      <c r="E58" s="102"/>
    </row>
    <row r="59" spans="2:5" s="62" customFormat="1" ht="12" customHeight="1" thickBot="1">
      <c r="B59" s="103" t="s">
        <v>185</v>
      </c>
      <c r="C59" s="104" t="s">
        <v>191</v>
      </c>
      <c r="D59" s="105">
        <f>D63</f>
        <v>177362</v>
      </c>
      <c r="E59" s="106">
        <f>E63+E64+E61+E62</f>
        <v>-3716</v>
      </c>
    </row>
    <row r="60" spans="2:5" s="62" customFormat="1" ht="12" customHeight="1" hidden="1">
      <c r="B60" s="79" t="s">
        <v>91</v>
      </c>
      <c r="C60" s="80" t="s">
        <v>92</v>
      </c>
      <c r="D60" s="107">
        <v>0</v>
      </c>
      <c r="E60" s="107">
        <v>0</v>
      </c>
    </row>
    <row r="61" spans="2:5" s="62" customFormat="1" ht="13.5" customHeight="1">
      <c r="B61" s="71" t="s">
        <v>243</v>
      </c>
      <c r="C61" s="69" t="s">
        <v>244</v>
      </c>
      <c r="D61" s="108">
        <v>0</v>
      </c>
      <c r="E61" s="108">
        <v>512</v>
      </c>
    </row>
    <row r="62" spans="2:5" s="62" customFormat="1" ht="13.5" customHeight="1">
      <c r="B62" s="71" t="s">
        <v>278</v>
      </c>
      <c r="C62" s="69" t="s">
        <v>279</v>
      </c>
      <c r="D62" s="108"/>
      <c r="E62" s="74">
        <v>-37346</v>
      </c>
    </row>
    <row r="63" spans="2:5" s="62" customFormat="1" ht="12.75">
      <c r="B63" s="109" t="s">
        <v>190</v>
      </c>
      <c r="C63" s="69" t="s">
        <v>280</v>
      </c>
      <c r="D63" s="110">
        <v>177362</v>
      </c>
      <c r="E63" s="110">
        <v>177362</v>
      </c>
    </row>
    <row r="64" spans="2:5" s="62" customFormat="1" ht="12.75">
      <c r="B64" s="111" t="s">
        <v>189</v>
      </c>
      <c r="C64" s="69" t="s">
        <v>281</v>
      </c>
      <c r="D64" s="112"/>
      <c r="E64" s="113">
        <v>-144244</v>
      </c>
    </row>
    <row r="65" spans="2:5" s="62" customFormat="1" ht="12.75">
      <c r="B65" s="114"/>
      <c r="C65" s="95"/>
      <c r="D65" s="112"/>
      <c r="E65" s="112"/>
    </row>
    <row r="66" spans="2:5" s="62" customFormat="1" ht="12.75">
      <c r="B66" s="115" t="s">
        <v>192</v>
      </c>
      <c r="C66" s="116"/>
      <c r="D66" s="117">
        <f>D59+D44+D9+D52</f>
        <v>3011026</v>
      </c>
      <c r="E66" s="117">
        <f>E59+E44+E9+E52+E57</f>
        <v>2667948</v>
      </c>
    </row>
    <row r="67" spans="2:5" s="62" customFormat="1" ht="14.25" customHeight="1">
      <c r="B67" s="63"/>
      <c r="C67" s="95"/>
      <c r="D67" s="65"/>
      <c r="E67" s="65"/>
    </row>
    <row r="68" s="62" customFormat="1" ht="12.75">
      <c r="B68" s="118"/>
    </row>
    <row r="69" s="62" customFormat="1" ht="12.75">
      <c r="A69" s="118" t="s">
        <v>301</v>
      </c>
    </row>
    <row r="70" spans="1:6" s="62" customFormat="1" ht="12.75">
      <c r="A70" s="118" t="s">
        <v>106</v>
      </c>
      <c r="B70" s="119"/>
      <c r="C70" s="120"/>
      <c r="D70" s="120"/>
      <c r="E70" s="120"/>
      <c r="F70" s="120"/>
    </row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54" right="0.75" top="0.31" bottom="0.21" header="0.2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ySplit="9" topLeftCell="BM10" activePane="bottomLeft" state="frozen"/>
      <selection pane="topLeft" activeCell="L5" sqref="L5"/>
      <selection pane="bottomLeft" activeCell="G3" sqref="G3"/>
    </sheetView>
  </sheetViews>
  <sheetFormatPr defaultColWidth="9.140625" defaultRowHeight="12.75"/>
  <cols>
    <col min="1" max="1" width="2.140625" style="47" customWidth="1"/>
    <col min="2" max="2" width="58.7109375" style="47" customWidth="1"/>
    <col min="3" max="3" width="6.57421875" style="47" customWidth="1"/>
    <col min="4" max="5" width="14.7109375" style="47" customWidth="1"/>
    <col min="6" max="16384" width="9.140625" style="47" customWidth="1"/>
  </cols>
  <sheetData>
    <row r="1" spans="1:5" ht="12.75" customHeight="1">
      <c r="A1" s="124"/>
      <c r="B1" s="124"/>
      <c r="C1" s="253" t="s">
        <v>27</v>
      </c>
      <c r="D1" s="254"/>
      <c r="E1" s="254"/>
    </row>
    <row r="3" spans="2:5" ht="23.25" customHeight="1">
      <c r="B3" s="255" t="s">
        <v>175</v>
      </c>
      <c r="C3" s="255"/>
      <c r="D3" s="255"/>
      <c r="E3" s="255"/>
    </row>
    <row r="4" spans="1:5" ht="23.25" customHeight="1">
      <c r="A4" s="125"/>
      <c r="B4" s="255" t="s">
        <v>129</v>
      </c>
      <c r="C4" s="255"/>
      <c r="D4" s="255"/>
      <c r="E4" s="255"/>
    </row>
    <row r="5" spans="1:5" ht="22.5">
      <c r="A5" s="125"/>
      <c r="B5" s="248" t="s">
        <v>293</v>
      </c>
      <c r="C5" s="248"/>
      <c r="D5" s="248"/>
      <c r="E5" s="248"/>
    </row>
    <row r="7" spans="2:5" ht="12.75">
      <c r="B7" s="251" t="s">
        <v>303</v>
      </c>
      <c r="C7" s="256" t="s">
        <v>11</v>
      </c>
      <c r="D7" s="148" t="s">
        <v>302</v>
      </c>
      <c r="E7" s="148" t="s">
        <v>302</v>
      </c>
    </row>
    <row r="8" spans="2:5" ht="12.75">
      <c r="B8" s="252"/>
      <c r="C8" s="257"/>
      <c r="D8" s="58" t="s">
        <v>299</v>
      </c>
      <c r="E8" s="2" t="s">
        <v>176</v>
      </c>
    </row>
    <row r="9" spans="2:5" ht="13.5" thickBot="1">
      <c r="B9" s="126">
        <v>1</v>
      </c>
      <c r="C9" s="127">
        <v>2</v>
      </c>
      <c r="D9" s="128">
        <v>3</v>
      </c>
      <c r="E9" s="128">
        <v>3</v>
      </c>
    </row>
    <row r="10" spans="2:5" s="129" customFormat="1" ht="13.5" thickBot="1">
      <c r="B10" s="33" t="s">
        <v>21</v>
      </c>
      <c r="C10" s="32" t="s">
        <v>11</v>
      </c>
      <c r="D10" s="130">
        <f>D12+D13+D11</f>
        <v>699129</v>
      </c>
      <c r="E10" s="130">
        <f>E12+E13+E11</f>
        <v>613978</v>
      </c>
    </row>
    <row r="11" spans="2:5" s="129" customFormat="1" ht="12.75">
      <c r="B11" s="149" t="s">
        <v>255</v>
      </c>
      <c r="C11" s="3"/>
      <c r="D11" s="131">
        <v>22813</v>
      </c>
      <c r="E11" s="131">
        <v>22813</v>
      </c>
    </row>
    <row r="12" spans="1:5" s="120" customFormat="1" ht="12.75">
      <c r="A12" s="132"/>
      <c r="B12" s="25" t="s">
        <v>12</v>
      </c>
      <c r="C12" s="26"/>
      <c r="D12" s="133">
        <v>628716</v>
      </c>
      <c r="E12" s="133">
        <v>554676</v>
      </c>
    </row>
    <row r="13" spans="1:5" s="62" customFormat="1" ht="13.5" thickBot="1">
      <c r="A13" s="120"/>
      <c r="B13" s="27" t="s">
        <v>102</v>
      </c>
      <c r="C13" s="28"/>
      <c r="D13" s="134">
        <v>47600</v>
      </c>
      <c r="E13" s="134">
        <v>36489</v>
      </c>
    </row>
    <row r="14" spans="2:5" s="129" customFormat="1" ht="13.5" thickBot="1">
      <c r="B14" s="33" t="s">
        <v>22</v>
      </c>
      <c r="C14" s="32" t="s">
        <v>11</v>
      </c>
      <c r="D14" s="130">
        <f>D15+D16+D18+D17</f>
        <v>179266</v>
      </c>
      <c r="E14" s="130">
        <f>E15+E16+E18+E17</f>
        <v>147730</v>
      </c>
    </row>
    <row r="15" spans="2:5" s="62" customFormat="1" ht="12.75">
      <c r="B15" s="25" t="s">
        <v>156</v>
      </c>
      <c r="C15" s="26"/>
      <c r="D15" s="133">
        <v>60467</v>
      </c>
      <c r="E15" s="133">
        <v>48490</v>
      </c>
    </row>
    <row r="16" spans="2:5" s="62" customFormat="1" ht="12.75">
      <c r="B16" s="27" t="s">
        <v>103</v>
      </c>
      <c r="C16" s="29"/>
      <c r="D16" s="134">
        <v>18399</v>
      </c>
      <c r="E16" s="134">
        <v>9020</v>
      </c>
    </row>
    <row r="17" spans="2:5" s="62" customFormat="1" ht="24">
      <c r="B17" s="27" t="s">
        <v>259</v>
      </c>
      <c r="C17" s="28"/>
      <c r="D17" s="134">
        <v>97514</v>
      </c>
      <c r="E17" s="134">
        <v>90220</v>
      </c>
    </row>
    <row r="18" spans="2:5" s="62" customFormat="1" ht="13.5" thickBot="1">
      <c r="B18" s="27" t="s">
        <v>23</v>
      </c>
      <c r="C18" s="28"/>
      <c r="D18" s="134">
        <v>2886</v>
      </c>
      <c r="E18" s="134"/>
    </row>
    <row r="19" spans="2:5" s="129" customFormat="1" ht="13.5" thickBot="1">
      <c r="B19" s="33" t="s">
        <v>24</v>
      </c>
      <c r="C19" s="32" t="s">
        <v>11</v>
      </c>
      <c r="D19" s="130">
        <f>D20+D21+D22</f>
        <v>1221917</v>
      </c>
      <c r="E19" s="130">
        <f>E20+E21+E22</f>
        <v>1097158</v>
      </c>
    </row>
    <row r="20" spans="2:5" s="62" customFormat="1" ht="12.75">
      <c r="B20" s="135" t="s">
        <v>25</v>
      </c>
      <c r="C20" s="30"/>
      <c r="D20" s="136">
        <v>387448</v>
      </c>
      <c r="E20" s="136">
        <v>342432</v>
      </c>
    </row>
    <row r="21" spans="2:5" s="62" customFormat="1" ht="12.75">
      <c r="B21" s="137" t="s">
        <v>134</v>
      </c>
      <c r="C21" s="29"/>
      <c r="D21" s="136">
        <v>778449</v>
      </c>
      <c r="E21" s="136">
        <v>710293</v>
      </c>
    </row>
    <row r="22" spans="2:5" s="62" customFormat="1" ht="13.5" thickBot="1">
      <c r="B22" s="137" t="s">
        <v>95</v>
      </c>
      <c r="C22" s="28"/>
      <c r="D22" s="136">
        <v>56020</v>
      </c>
      <c r="E22" s="136">
        <v>44433</v>
      </c>
    </row>
    <row r="23" spans="2:5" s="129" customFormat="1" ht="13.5" thickBot="1">
      <c r="B23" s="33" t="s">
        <v>13</v>
      </c>
      <c r="C23" s="32" t="s">
        <v>11</v>
      </c>
      <c r="D23" s="130">
        <f>D24+D25+D26</f>
        <v>48555</v>
      </c>
      <c r="E23" s="130">
        <f>E24+E25+E26</f>
        <v>29327</v>
      </c>
    </row>
    <row r="24" spans="2:5" s="62" customFormat="1" ht="12.75">
      <c r="B24" s="135" t="s">
        <v>96</v>
      </c>
      <c r="C24" s="26"/>
      <c r="D24" s="136">
        <v>9670</v>
      </c>
      <c r="E24" s="136">
        <v>7492</v>
      </c>
    </row>
    <row r="25" spans="2:5" s="62" customFormat="1" ht="12.75">
      <c r="B25" s="138" t="s">
        <v>94</v>
      </c>
      <c r="C25" s="28"/>
      <c r="D25" s="133">
        <v>29805</v>
      </c>
      <c r="E25" s="133">
        <v>21835</v>
      </c>
    </row>
    <row r="26" spans="2:5" s="62" customFormat="1" ht="13.5" thickBot="1">
      <c r="B26" s="138" t="s">
        <v>286</v>
      </c>
      <c r="C26" s="28"/>
      <c r="D26" s="139">
        <v>9080</v>
      </c>
      <c r="E26" s="139"/>
    </row>
    <row r="27" spans="2:5" s="129" customFormat="1" ht="13.5" thickBot="1">
      <c r="B27" s="33" t="s">
        <v>14</v>
      </c>
      <c r="C27" s="32" t="s">
        <v>11</v>
      </c>
      <c r="D27" s="130">
        <f>D28+D29+D30+D31</f>
        <v>354793</v>
      </c>
      <c r="E27" s="130">
        <f>E28+E29+E30+E31</f>
        <v>337701</v>
      </c>
    </row>
    <row r="28" spans="2:5" s="62" customFormat="1" ht="12.75">
      <c r="B28" s="135" t="s">
        <v>97</v>
      </c>
      <c r="C28" s="26"/>
      <c r="D28" s="136">
        <v>141324</v>
      </c>
      <c r="E28" s="136">
        <v>130133</v>
      </c>
    </row>
    <row r="29" spans="2:5" s="62" customFormat="1" ht="12.75">
      <c r="B29" s="137" t="s">
        <v>98</v>
      </c>
      <c r="C29" s="29"/>
      <c r="D29" s="136">
        <v>11239</v>
      </c>
      <c r="E29" s="136">
        <v>10495</v>
      </c>
    </row>
    <row r="30" spans="2:5" s="62" customFormat="1" ht="12.75">
      <c r="B30" s="137" t="s">
        <v>99</v>
      </c>
      <c r="C30" s="29"/>
      <c r="D30" s="136">
        <v>194425</v>
      </c>
      <c r="E30" s="136">
        <v>191311</v>
      </c>
    </row>
    <row r="31" spans="2:5" s="62" customFormat="1" ht="13.5" thickBot="1">
      <c r="B31" s="137" t="s">
        <v>107</v>
      </c>
      <c r="C31" s="28"/>
      <c r="D31" s="140">
        <v>7805</v>
      </c>
      <c r="E31" s="136">
        <v>5762</v>
      </c>
    </row>
    <row r="32" spans="2:5" s="129" customFormat="1" ht="13.5" thickBot="1">
      <c r="B32" s="33" t="s">
        <v>15</v>
      </c>
      <c r="C32" s="32" t="s">
        <v>11</v>
      </c>
      <c r="D32" s="130">
        <f>D33+D34+D35+D36</f>
        <v>149597</v>
      </c>
      <c r="E32" s="130">
        <f>E33+E34+E35+E36</f>
        <v>156486</v>
      </c>
    </row>
    <row r="33" spans="2:5" s="62" customFormat="1" ht="12.75">
      <c r="B33" s="135" t="s">
        <v>100</v>
      </c>
      <c r="C33" s="26"/>
      <c r="D33" s="136">
        <v>2200</v>
      </c>
      <c r="E33" s="136">
        <v>2212</v>
      </c>
    </row>
    <row r="34" spans="2:5" s="62" customFormat="1" ht="12.75">
      <c r="B34" s="137" t="s">
        <v>16</v>
      </c>
      <c r="C34" s="29"/>
      <c r="D34" s="136">
        <v>38300</v>
      </c>
      <c r="E34" s="136">
        <v>35696</v>
      </c>
    </row>
    <row r="35" spans="2:5" s="62" customFormat="1" ht="12.75">
      <c r="B35" s="137" t="s">
        <v>17</v>
      </c>
      <c r="C35" s="29"/>
      <c r="D35" s="136">
        <v>4900</v>
      </c>
      <c r="E35" s="136">
        <v>4558</v>
      </c>
    </row>
    <row r="36" spans="2:5" s="62" customFormat="1" ht="13.5" thickBot="1">
      <c r="B36" s="137" t="s">
        <v>101</v>
      </c>
      <c r="C36" s="28"/>
      <c r="D36" s="136">
        <v>104197</v>
      </c>
      <c r="E36" s="136">
        <v>114020</v>
      </c>
    </row>
    <row r="37" spans="2:5" s="129" customFormat="1" ht="13.5" thickBot="1">
      <c r="B37" s="33" t="s">
        <v>18</v>
      </c>
      <c r="C37" s="32" t="s">
        <v>11</v>
      </c>
      <c r="D37" s="46">
        <f>D38+D39+D40</f>
        <v>97453</v>
      </c>
      <c r="E37" s="46">
        <f>E38+E39+E40</f>
        <v>88817</v>
      </c>
    </row>
    <row r="38" spans="2:5" s="62" customFormat="1" ht="12.75">
      <c r="B38" s="135" t="s">
        <v>269</v>
      </c>
      <c r="C38" s="30"/>
      <c r="D38" s="140">
        <v>5088</v>
      </c>
      <c r="E38" s="140">
        <v>5344</v>
      </c>
    </row>
    <row r="39" spans="2:5" s="62" customFormat="1" ht="12.75">
      <c r="B39" s="137" t="s">
        <v>19</v>
      </c>
      <c r="C39" s="29"/>
      <c r="D39" s="136">
        <v>84300</v>
      </c>
      <c r="E39" s="136">
        <v>77883</v>
      </c>
    </row>
    <row r="40" spans="2:5" s="62" customFormat="1" ht="13.5" thickBot="1">
      <c r="B40" s="137" t="s">
        <v>20</v>
      </c>
      <c r="C40" s="28"/>
      <c r="D40" s="141">
        <v>8065</v>
      </c>
      <c r="E40" s="141">
        <v>5590</v>
      </c>
    </row>
    <row r="41" spans="2:5" s="129" customFormat="1" ht="13.5" thickBot="1">
      <c r="B41" s="33" t="s">
        <v>6</v>
      </c>
      <c r="C41" s="32" t="s">
        <v>11</v>
      </c>
      <c r="D41" s="130">
        <f>D42+D43+D44+D45</f>
        <v>244740</v>
      </c>
      <c r="E41" s="130">
        <f>E42+E43+E44+E45</f>
        <v>185319</v>
      </c>
    </row>
    <row r="42" spans="2:5" s="62" customFormat="1" ht="12.75">
      <c r="B42" s="135" t="s">
        <v>7</v>
      </c>
      <c r="C42" s="30"/>
      <c r="D42" s="136">
        <v>115175</v>
      </c>
      <c r="E42" s="136">
        <v>79095</v>
      </c>
    </row>
    <row r="43" spans="2:5" s="62" customFormat="1" ht="12.75">
      <c r="B43" s="137" t="s">
        <v>104</v>
      </c>
      <c r="C43" s="29"/>
      <c r="D43" s="136">
        <v>37719</v>
      </c>
      <c r="E43" s="136">
        <v>34691</v>
      </c>
    </row>
    <row r="44" spans="2:5" s="62" customFormat="1" ht="12.75">
      <c r="B44" s="137" t="s">
        <v>8</v>
      </c>
      <c r="C44" s="29"/>
      <c r="D44" s="136">
        <v>5515</v>
      </c>
      <c r="E44" s="136">
        <v>595</v>
      </c>
    </row>
    <row r="45" spans="2:5" s="62" customFormat="1" ht="13.5" thickBot="1">
      <c r="B45" s="138" t="s">
        <v>105</v>
      </c>
      <c r="C45" s="28"/>
      <c r="D45" s="133">
        <v>86331</v>
      </c>
      <c r="E45" s="133">
        <v>70938</v>
      </c>
    </row>
    <row r="46" spans="2:5" s="129" customFormat="1" ht="13.5" thickBot="1">
      <c r="B46" s="33" t="s">
        <v>10</v>
      </c>
      <c r="C46" s="32" t="s">
        <v>11</v>
      </c>
      <c r="D46" s="142">
        <f>D47</f>
        <v>15576</v>
      </c>
      <c r="E46" s="142">
        <f>E47</f>
        <v>11432</v>
      </c>
    </row>
    <row r="47" spans="2:5" s="62" customFormat="1" ht="13.5" thickBot="1">
      <c r="B47" s="135" t="s">
        <v>9</v>
      </c>
      <c r="C47" s="31"/>
      <c r="D47" s="131">
        <v>15576</v>
      </c>
      <c r="E47" s="131">
        <v>11432</v>
      </c>
    </row>
    <row r="48" spans="2:5" s="129" customFormat="1" ht="16.5" thickBot="1">
      <c r="B48" s="143" t="s">
        <v>28</v>
      </c>
      <c r="C48" s="32" t="s">
        <v>11</v>
      </c>
      <c r="D48" s="130">
        <f>D10+D14+D19+D23+D27+D32+D37+D41+D46</f>
        <v>3011026</v>
      </c>
      <c r="E48" s="130">
        <f>E10+E14+E19+E23+E27+E32+E37+E41+E46</f>
        <v>2667948</v>
      </c>
    </row>
    <row r="49" spans="2:5" ht="15.75">
      <c r="B49" s="144"/>
      <c r="C49" s="145"/>
      <c r="D49" s="146"/>
      <c r="E49" s="146"/>
    </row>
    <row r="50" spans="1:2" ht="13.5">
      <c r="A50" s="122" t="s">
        <v>131</v>
      </c>
      <c r="B50" s="122" t="s">
        <v>304</v>
      </c>
    </row>
    <row r="51" spans="1:2" ht="13.5">
      <c r="A51" s="122" t="s">
        <v>132</v>
      </c>
      <c r="B51" s="122" t="s">
        <v>305</v>
      </c>
    </row>
  </sheetData>
  <sheetProtection password="B55E" sheet="1" objects="1" scenarios="1" selectLockedCells="1" selectUnlockedCells="1"/>
  <mergeCells count="6">
    <mergeCell ref="B7:B8"/>
    <mergeCell ref="C1:E1"/>
    <mergeCell ref="B5:E5"/>
    <mergeCell ref="B4:E4"/>
    <mergeCell ref="B3:E3"/>
    <mergeCell ref="C7:C8"/>
  </mergeCells>
  <printOptions/>
  <pageMargins left="0.29" right="0.21" top="0.27" bottom="0.81" header="0" footer="0.2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58"/>
  <sheetViews>
    <sheetView workbookViewId="0" topLeftCell="A1">
      <pane ySplit="9" topLeftCell="BM10" activePane="bottomLeft" state="frozen"/>
      <selection pane="topLeft" activeCell="L5" sqref="L5"/>
      <selection pane="bottomLeft" activeCell="E3" sqref="E3"/>
    </sheetView>
  </sheetViews>
  <sheetFormatPr defaultColWidth="9.140625" defaultRowHeight="12.75"/>
  <cols>
    <col min="1" max="1" width="7.8515625" style="62" customWidth="1"/>
    <col min="2" max="2" width="65.28125" style="62" customWidth="1"/>
    <col min="3" max="4" width="12.140625" style="62" bestFit="1" customWidth="1"/>
    <col min="5" max="16384" width="9.140625" style="62" customWidth="1"/>
  </cols>
  <sheetData>
    <row r="1" spans="1:4" s="120" customFormat="1" ht="12.75" customHeight="1">
      <c r="A1" s="132"/>
      <c r="B1" s="132"/>
      <c r="C1" s="253" t="s">
        <v>133</v>
      </c>
      <c r="D1" s="253"/>
    </row>
    <row r="2" spans="3:4" s="120" customFormat="1" ht="12.75">
      <c r="C2" s="18"/>
      <c r="D2" s="18"/>
    </row>
    <row r="3" spans="2:4" s="120" customFormat="1" ht="23.25">
      <c r="B3" s="255" t="s">
        <v>175</v>
      </c>
      <c r="C3" s="266"/>
      <c r="D3" s="266"/>
    </row>
    <row r="4" spans="1:4" s="120" customFormat="1" ht="21" customHeight="1">
      <c r="A4" s="125"/>
      <c r="B4" s="255" t="s">
        <v>130</v>
      </c>
      <c r="C4" s="266"/>
      <c r="D4" s="266"/>
    </row>
    <row r="5" spans="1:4" s="120" customFormat="1" ht="21" customHeight="1">
      <c r="A5" s="125"/>
      <c r="B5" s="267" t="s">
        <v>293</v>
      </c>
      <c r="C5" s="268"/>
      <c r="D5" s="268"/>
    </row>
    <row r="6" spans="1:4" ht="13.5" thickBot="1">
      <c r="A6" s="120"/>
      <c r="B6" s="120"/>
      <c r="C6" s="120"/>
      <c r="D6" s="120"/>
    </row>
    <row r="7" spans="1:203" s="151" customFormat="1" ht="12.75">
      <c r="A7" s="262" t="s">
        <v>307</v>
      </c>
      <c r="B7" s="258" t="s">
        <v>308</v>
      </c>
      <c r="C7" s="258" t="s">
        <v>299</v>
      </c>
      <c r="D7" s="260" t="s">
        <v>176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</row>
    <row r="8" spans="1:203" s="151" customFormat="1" ht="13.5" thickBot="1">
      <c r="A8" s="263"/>
      <c r="B8" s="259"/>
      <c r="C8" s="259"/>
      <c r="D8" s="261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</row>
    <row r="9" spans="1:203" s="151" customFormat="1" ht="13.5" thickBot="1">
      <c r="A9" s="264"/>
      <c r="B9" s="20">
        <v>1</v>
      </c>
      <c r="C9" s="4">
        <v>2</v>
      </c>
      <c r="D9" s="4">
        <v>3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</row>
    <row r="10" spans="1:203" s="86" customFormat="1" ht="13.5" thickBot="1">
      <c r="A10" s="51" t="s">
        <v>108</v>
      </c>
      <c r="B10" s="50"/>
      <c r="C10" s="5">
        <f>C11+C12</f>
        <v>1125788</v>
      </c>
      <c r="D10" s="5">
        <f>D11+D12</f>
        <v>1019685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</row>
    <row r="11" spans="1:203" s="151" customFormat="1" ht="12.75">
      <c r="A11" s="21">
        <v>101</v>
      </c>
      <c r="B11" s="6" t="s">
        <v>136</v>
      </c>
      <c r="C11" s="7">
        <v>1100261</v>
      </c>
      <c r="D11" s="7">
        <v>997511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</row>
    <row r="12" spans="1:203" s="151" customFormat="1" ht="13.5" thickBot="1">
      <c r="A12" s="21">
        <v>102</v>
      </c>
      <c r="B12" s="6" t="s">
        <v>137</v>
      </c>
      <c r="C12" s="7">
        <v>25527</v>
      </c>
      <c r="D12" s="7">
        <v>22174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</row>
    <row r="13" spans="1:203" s="86" customFormat="1" ht="13.5" thickBot="1">
      <c r="A13" s="52" t="s">
        <v>109</v>
      </c>
      <c r="B13" s="53"/>
      <c r="C13" s="9">
        <f>C14+C15+C16+C17+C18</f>
        <v>399122</v>
      </c>
      <c r="D13" s="9">
        <f>D14+D15+D16+D17+D18</f>
        <v>338582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</row>
    <row r="14" spans="1:203" s="151" customFormat="1" ht="12.75">
      <c r="A14" s="21">
        <v>201</v>
      </c>
      <c r="B14" s="6" t="s">
        <v>138</v>
      </c>
      <c r="C14" s="7">
        <v>222328</v>
      </c>
      <c r="D14" s="7">
        <v>213192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</row>
    <row r="15" spans="1:203" s="151" customFormat="1" ht="12.75">
      <c r="A15" s="21">
        <v>202</v>
      </c>
      <c r="B15" s="10" t="s">
        <v>139</v>
      </c>
      <c r="C15" s="7">
        <v>38480</v>
      </c>
      <c r="D15" s="7">
        <v>29820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</row>
    <row r="16" spans="1:203" s="151" customFormat="1" ht="25.5">
      <c r="A16" s="21">
        <v>205</v>
      </c>
      <c r="B16" s="10" t="s">
        <v>140</v>
      </c>
      <c r="C16" s="7">
        <v>49730</v>
      </c>
      <c r="D16" s="7">
        <v>29923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</row>
    <row r="17" spans="1:203" s="151" customFormat="1" ht="12.75">
      <c r="A17" s="21">
        <v>208</v>
      </c>
      <c r="B17" s="6" t="s">
        <v>141</v>
      </c>
      <c r="C17" s="7">
        <v>25330</v>
      </c>
      <c r="D17" s="7">
        <v>19859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</row>
    <row r="18" spans="1:203" s="151" customFormat="1" ht="13.5" thickBot="1">
      <c r="A18" s="21">
        <v>209</v>
      </c>
      <c r="B18" s="10" t="s">
        <v>142</v>
      </c>
      <c r="C18" s="7">
        <v>63254</v>
      </c>
      <c r="D18" s="7">
        <v>45788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</row>
    <row r="19" spans="1:203" s="86" customFormat="1" ht="13.5" thickBot="1">
      <c r="A19" s="52" t="s">
        <v>110</v>
      </c>
      <c r="B19" s="54"/>
      <c r="C19" s="9">
        <f>C20+C21+C22+C23</f>
        <v>297405</v>
      </c>
      <c r="D19" s="9">
        <f>D20+D21+D22+D23</f>
        <v>255549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</row>
    <row r="20" spans="1:203" s="151" customFormat="1" ht="25.5">
      <c r="A20" s="153">
        <v>551</v>
      </c>
      <c r="B20" s="154" t="s">
        <v>143</v>
      </c>
      <c r="C20" s="7">
        <v>172348</v>
      </c>
      <c r="D20" s="7">
        <v>144585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</row>
    <row r="21" spans="1:203" s="151" customFormat="1" ht="12.75">
      <c r="A21" s="153">
        <v>552</v>
      </c>
      <c r="B21" s="154" t="s">
        <v>144</v>
      </c>
      <c r="C21" s="7">
        <v>23097</v>
      </c>
      <c r="D21" s="7">
        <v>17919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</row>
    <row r="22" spans="1:203" s="151" customFormat="1" ht="12.75">
      <c r="A22" s="153">
        <v>560</v>
      </c>
      <c r="B22" s="154" t="s">
        <v>145</v>
      </c>
      <c r="C22" s="7">
        <v>70716</v>
      </c>
      <c r="D22" s="7">
        <v>65248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</row>
    <row r="23" spans="1:203" s="151" customFormat="1" ht="13.5" thickBot="1">
      <c r="A23" s="153">
        <v>580</v>
      </c>
      <c r="B23" s="154" t="s">
        <v>146</v>
      </c>
      <c r="C23" s="7">
        <v>31244</v>
      </c>
      <c r="D23" s="7">
        <v>27797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</row>
    <row r="24" spans="1:203" s="86" customFormat="1" ht="13.5" thickBot="1">
      <c r="A24" s="52" t="s">
        <v>111</v>
      </c>
      <c r="B24" s="53"/>
      <c r="C24" s="9">
        <f>C25+C26+C27+C29+C30+C31+C32+C33+C34+C36+C37+C38+C28+C39+C35</f>
        <v>765843</v>
      </c>
      <c r="D24" s="9">
        <f>D25+D26+D27+D29+D30+D31+D32+D33+D34+D36+D37+D38+D28+D39+D35</f>
        <v>711080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</row>
    <row r="25" spans="1:203" s="151" customFormat="1" ht="12.75">
      <c r="A25" s="22">
        <v>1011</v>
      </c>
      <c r="B25" s="16" t="s">
        <v>112</v>
      </c>
      <c r="C25" s="8">
        <v>153706</v>
      </c>
      <c r="D25" s="8">
        <v>118758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</row>
    <row r="26" spans="1:203" s="151" customFormat="1" ht="12.75">
      <c r="A26" s="21">
        <v>1012</v>
      </c>
      <c r="B26" s="10" t="s">
        <v>113</v>
      </c>
      <c r="C26" s="8">
        <v>819</v>
      </c>
      <c r="D26" s="8">
        <v>596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</row>
    <row r="27" spans="1:203" s="151" customFormat="1" ht="12.75">
      <c r="A27" s="21">
        <v>1013</v>
      </c>
      <c r="B27" s="10" t="s">
        <v>114</v>
      </c>
      <c r="C27" s="8">
        <v>30870</v>
      </c>
      <c r="D27" s="8">
        <v>28470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</row>
    <row r="28" spans="1:203" s="151" customFormat="1" ht="12.75">
      <c r="A28" s="21">
        <v>1014</v>
      </c>
      <c r="B28" s="10" t="s">
        <v>246</v>
      </c>
      <c r="C28" s="8">
        <v>29578</v>
      </c>
      <c r="D28" s="8">
        <v>29905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</row>
    <row r="29" spans="1:203" s="151" customFormat="1" ht="12.75">
      <c r="A29" s="21">
        <v>1015</v>
      </c>
      <c r="B29" s="10" t="s">
        <v>115</v>
      </c>
      <c r="C29" s="8">
        <v>88235</v>
      </c>
      <c r="D29" s="45">
        <v>87205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</row>
    <row r="30" spans="1:203" s="151" customFormat="1" ht="12.75">
      <c r="A30" s="21">
        <v>1016</v>
      </c>
      <c r="B30" s="10" t="s">
        <v>116</v>
      </c>
      <c r="C30" s="8">
        <v>262996</v>
      </c>
      <c r="D30" s="8">
        <v>239997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</row>
    <row r="31" spans="1:203" s="151" customFormat="1" ht="12.75">
      <c r="A31" s="21">
        <v>1020</v>
      </c>
      <c r="B31" s="6" t="s">
        <v>147</v>
      </c>
      <c r="C31" s="8">
        <v>140033</v>
      </c>
      <c r="D31" s="8">
        <v>138692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</row>
    <row r="32" spans="1:203" s="151" customFormat="1" ht="12.75">
      <c r="A32" s="21">
        <v>1030</v>
      </c>
      <c r="B32" s="10" t="s">
        <v>117</v>
      </c>
      <c r="C32" s="8">
        <v>25595</v>
      </c>
      <c r="D32" s="8">
        <v>33397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</row>
    <row r="33" spans="1:203" s="151" customFormat="1" ht="12.75">
      <c r="A33" s="21">
        <v>1051</v>
      </c>
      <c r="B33" s="10" t="s">
        <v>148</v>
      </c>
      <c r="C33" s="8">
        <v>11210</v>
      </c>
      <c r="D33" s="8">
        <v>11227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</row>
    <row r="34" spans="1:203" s="151" customFormat="1" ht="12.75">
      <c r="A34" s="21">
        <v>1062</v>
      </c>
      <c r="B34" s="6" t="s">
        <v>149</v>
      </c>
      <c r="C34" s="8">
        <v>2597</v>
      </c>
      <c r="D34" s="8">
        <v>2297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</row>
    <row r="35" spans="1:203" s="151" customFormat="1" ht="12.75">
      <c r="A35" s="21">
        <v>1063</v>
      </c>
      <c r="B35" s="6" t="s">
        <v>253</v>
      </c>
      <c r="C35" s="8">
        <v>989</v>
      </c>
      <c r="D35" s="8">
        <v>1189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</row>
    <row r="36" spans="1:203" s="151" customFormat="1" ht="12.75">
      <c r="A36" s="21">
        <v>1092</v>
      </c>
      <c r="B36" s="10" t="s">
        <v>118</v>
      </c>
      <c r="C36" s="8">
        <v>3982</v>
      </c>
      <c r="D36" s="8">
        <v>3981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</row>
    <row r="37" spans="1:203" s="151" customFormat="1" ht="13.5" thickBot="1">
      <c r="A37" s="23">
        <v>1098</v>
      </c>
      <c r="B37" s="17" t="s">
        <v>119</v>
      </c>
      <c r="C37" s="8">
        <v>11186</v>
      </c>
      <c r="D37" s="8">
        <v>11250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</row>
    <row r="38" spans="1:203" s="151" customFormat="1" ht="13.5" thickBot="1">
      <c r="A38" s="42" t="s">
        <v>245</v>
      </c>
      <c r="B38" s="17" t="s">
        <v>193</v>
      </c>
      <c r="C38" s="8">
        <v>4008</v>
      </c>
      <c r="D38" s="8">
        <v>4077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</row>
    <row r="39" spans="1:203" s="151" customFormat="1" ht="13.5" thickBot="1">
      <c r="A39" s="42" t="s">
        <v>260</v>
      </c>
      <c r="B39" s="17" t="s">
        <v>261</v>
      </c>
      <c r="C39" s="8">
        <v>39</v>
      </c>
      <c r="D39" s="8">
        <v>39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</row>
    <row r="40" spans="1:203" s="86" customFormat="1" ht="13.5" thickBot="1">
      <c r="A40" s="265" t="s">
        <v>120</v>
      </c>
      <c r="B40" s="169"/>
      <c r="C40" s="9">
        <f>C41</f>
        <v>15576</v>
      </c>
      <c r="D40" s="9">
        <f>D41</f>
        <v>11432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</row>
    <row r="41" spans="1:203" s="151" customFormat="1" ht="13.5" thickBot="1">
      <c r="A41" s="21">
        <v>2224</v>
      </c>
      <c r="B41" s="6" t="s">
        <v>150</v>
      </c>
      <c r="C41" s="7">
        <v>15576</v>
      </c>
      <c r="D41" s="7">
        <v>11432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</row>
    <row r="42" spans="1:203" s="86" customFormat="1" ht="13.5" thickBot="1">
      <c r="A42" s="265" t="s">
        <v>121</v>
      </c>
      <c r="B42" s="169"/>
      <c r="C42" s="9">
        <v>6873</v>
      </c>
      <c r="D42" s="9">
        <v>3595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</row>
    <row r="43" spans="1:203" s="86" customFormat="1" ht="13.5" thickBot="1">
      <c r="A43" s="265" t="s">
        <v>122</v>
      </c>
      <c r="B43" s="169"/>
      <c r="C43" s="9">
        <f>C44+C45</f>
        <v>18530</v>
      </c>
      <c r="D43" s="9">
        <f>D44+D45</f>
        <v>13752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</row>
    <row r="44" spans="1:203" s="151" customFormat="1" ht="12.75">
      <c r="A44" s="21">
        <v>4214</v>
      </c>
      <c r="B44" s="6" t="s">
        <v>154</v>
      </c>
      <c r="C44" s="7">
        <v>11065</v>
      </c>
      <c r="D44" s="7">
        <v>7990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</row>
    <row r="45" spans="1:203" s="151" customFormat="1" ht="13.5" thickBot="1">
      <c r="A45" s="240" t="s">
        <v>194</v>
      </c>
      <c r="B45" s="6" t="s">
        <v>195</v>
      </c>
      <c r="C45" s="7">
        <v>7465</v>
      </c>
      <c r="D45" s="7">
        <v>5762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</row>
    <row r="46" spans="1:203" s="86" customFormat="1" ht="13.5" thickBot="1">
      <c r="A46" s="265" t="s">
        <v>123</v>
      </c>
      <c r="B46" s="169"/>
      <c r="C46" s="9">
        <v>84300</v>
      </c>
      <c r="D46" s="9">
        <v>77883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</row>
    <row r="47" spans="1:203" s="86" customFormat="1" ht="13.5" thickBot="1">
      <c r="A47" s="147" t="s">
        <v>124</v>
      </c>
      <c r="B47" s="50"/>
      <c r="C47" s="9">
        <v>1628</v>
      </c>
      <c r="D47" s="9">
        <v>1628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</row>
    <row r="48" spans="1:203" s="86" customFormat="1" ht="13.5" thickBot="1">
      <c r="A48" s="265" t="s">
        <v>125</v>
      </c>
      <c r="B48" s="169"/>
      <c r="C48" s="9">
        <v>227918</v>
      </c>
      <c r="D48" s="9">
        <v>207769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  <c r="FX48" s="152"/>
      <c r="FY48" s="152"/>
      <c r="FZ48" s="152"/>
      <c r="GA48" s="152"/>
      <c r="GB48" s="152"/>
      <c r="GC48" s="152"/>
      <c r="GD48" s="152"/>
      <c r="GE48" s="152"/>
      <c r="GF48" s="152"/>
      <c r="GG48" s="152"/>
      <c r="GH48" s="152"/>
      <c r="GI48" s="152"/>
      <c r="GJ48" s="152"/>
      <c r="GK48" s="152"/>
      <c r="GL48" s="152"/>
      <c r="GM48" s="152"/>
      <c r="GN48" s="152"/>
      <c r="GO48" s="152"/>
      <c r="GP48" s="152"/>
      <c r="GQ48" s="152"/>
      <c r="GR48" s="152"/>
      <c r="GS48" s="152"/>
      <c r="GT48" s="152"/>
      <c r="GU48" s="152"/>
    </row>
    <row r="49" spans="1:203" s="86" customFormat="1" ht="13.5" thickBot="1">
      <c r="A49" s="265" t="s">
        <v>126</v>
      </c>
      <c r="B49" s="169"/>
      <c r="C49" s="9">
        <f>C50+C51</f>
        <v>27033</v>
      </c>
      <c r="D49" s="9">
        <f>D50+D51</f>
        <v>27032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</row>
    <row r="50" spans="1:203" s="151" customFormat="1" ht="12.75">
      <c r="A50" s="155">
        <v>5201</v>
      </c>
      <c r="B50" s="156" t="s">
        <v>151</v>
      </c>
      <c r="C50" s="7">
        <v>2649</v>
      </c>
      <c r="D50" s="7">
        <v>2649</v>
      </c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</row>
    <row r="51" spans="1:203" s="151" customFormat="1" ht="13.5" thickBot="1">
      <c r="A51" s="21">
        <v>5205</v>
      </c>
      <c r="B51" s="10" t="s">
        <v>152</v>
      </c>
      <c r="C51" s="7">
        <v>24384</v>
      </c>
      <c r="D51" s="7">
        <v>24383</v>
      </c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</row>
    <row r="52" spans="1:203" s="86" customFormat="1" ht="13.5" thickBot="1">
      <c r="A52" s="265" t="s">
        <v>127</v>
      </c>
      <c r="B52" s="169"/>
      <c r="C52" s="9">
        <f>C53</f>
        <v>13920</v>
      </c>
      <c r="D52" s="9">
        <f>D53</f>
        <v>0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</row>
    <row r="53" spans="1:203" s="151" customFormat="1" ht="13.5" thickBot="1">
      <c r="A53" s="21">
        <v>5309</v>
      </c>
      <c r="B53" s="10" t="s">
        <v>153</v>
      </c>
      <c r="C53" s="7">
        <v>13920</v>
      </c>
      <c r="D53" s="7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</row>
    <row r="54" spans="1:203" s="86" customFormat="1" ht="13.5" thickBot="1">
      <c r="A54" s="265" t="s">
        <v>128</v>
      </c>
      <c r="B54" s="169"/>
      <c r="C54" s="9">
        <v>27090</v>
      </c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</row>
    <row r="55" spans="1:203" s="151" customFormat="1" ht="13.5" thickBot="1">
      <c r="A55" s="24"/>
      <c r="B55" s="19" t="s">
        <v>135</v>
      </c>
      <c r="C55" s="15">
        <f>C10+C13+C19+C24+C40+C42+C43+C46+C47+C48+C49+C52+C54</f>
        <v>3011026</v>
      </c>
      <c r="D55" s="15">
        <f>D10+D13+D19+D24+D40+D42+D43+D46+D47+D48+D49+D52+D54</f>
        <v>2667987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</row>
    <row r="56" spans="1:203" s="151" customFormat="1" ht="12.75">
      <c r="A56" s="13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</row>
    <row r="57" spans="1:2" ht="12.75">
      <c r="A57" s="118" t="s">
        <v>131</v>
      </c>
      <c r="B57" s="118" t="s">
        <v>306</v>
      </c>
    </row>
    <row r="58" spans="1:2" ht="12.75">
      <c r="A58" s="118" t="s">
        <v>132</v>
      </c>
      <c r="B58" s="118" t="s">
        <v>155</v>
      </c>
    </row>
  </sheetData>
  <sheetProtection password="B55E" sheet="1" objects="1" scenarios="1" selectLockedCells="1" selectUnlockedCells="1"/>
  <mergeCells count="21">
    <mergeCell ref="B3:D3"/>
    <mergeCell ref="B4:D4"/>
    <mergeCell ref="B5:D5"/>
    <mergeCell ref="C1:D1"/>
    <mergeCell ref="A10:B10"/>
    <mergeCell ref="A13:B13"/>
    <mergeCell ref="A19:B19"/>
    <mergeCell ref="A24:B24"/>
    <mergeCell ref="A40:B40"/>
    <mergeCell ref="A42:B42"/>
    <mergeCell ref="A43:B43"/>
    <mergeCell ref="A46:B46"/>
    <mergeCell ref="A54:B54"/>
    <mergeCell ref="A47:B47"/>
    <mergeCell ref="A48:B48"/>
    <mergeCell ref="A49:B49"/>
    <mergeCell ref="A52:B52"/>
    <mergeCell ref="B7:B8"/>
    <mergeCell ref="C7:C8"/>
    <mergeCell ref="D7:D8"/>
    <mergeCell ref="A7:A9"/>
  </mergeCells>
  <printOptions/>
  <pageMargins left="0.32" right="0.75" top="0.23" bottom="0.22" header="0.43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F3" sqref="F3"/>
    </sheetView>
  </sheetViews>
  <sheetFormatPr defaultColWidth="9.140625" defaultRowHeight="12.75"/>
  <cols>
    <col min="1" max="1" width="55.140625" style="121" customWidth="1"/>
    <col min="2" max="2" width="9.140625" style="121" customWidth="1"/>
    <col min="3" max="3" width="9.57421875" style="121" bestFit="1" customWidth="1"/>
    <col min="4" max="4" width="7.00390625" style="159" bestFit="1" customWidth="1"/>
    <col min="5" max="5" width="8.00390625" style="159" bestFit="1" customWidth="1"/>
    <col min="6" max="6" width="5.7109375" style="121" bestFit="1" customWidth="1"/>
    <col min="7" max="16384" width="9.140625" style="121" customWidth="1"/>
  </cols>
  <sheetData>
    <row r="1" spans="2:6" ht="12.75" customHeight="1">
      <c r="B1" s="253" t="s">
        <v>174</v>
      </c>
      <c r="C1" s="253"/>
      <c r="D1" s="253"/>
      <c r="E1" s="123"/>
      <c r="F1" s="123"/>
    </row>
    <row r="2" spans="1:6" ht="19.5" customHeight="1">
      <c r="A2" s="248" t="s">
        <v>236</v>
      </c>
      <c r="B2" s="248"/>
      <c r="C2" s="248"/>
      <c r="D2" s="248"/>
      <c r="E2" s="157"/>
      <c r="F2" s="157"/>
    </row>
    <row r="3" spans="1:6" ht="19.5" customHeight="1">
      <c r="A3" s="269" t="s">
        <v>294</v>
      </c>
      <c r="B3" s="269"/>
      <c r="C3" s="269"/>
      <c r="D3" s="269"/>
      <c r="E3" s="157"/>
      <c r="F3" s="157"/>
    </row>
    <row r="4" ht="13.5" thickBot="1"/>
    <row r="5" spans="1:3" ht="13.5" thickBot="1">
      <c r="A5" s="181" t="s">
        <v>196</v>
      </c>
      <c r="B5" s="182"/>
      <c r="C5" s="183"/>
    </row>
    <row r="6" spans="1:3" ht="12.75">
      <c r="A6" s="215" t="s">
        <v>197</v>
      </c>
      <c r="B6" s="216" t="s">
        <v>198</v>
      </c>
      <c r="C6" s="217">
        <v>358</v>
      </c>
    </row>
    <row r="7" spans="1:5" s="164" customFormat="1" ht="12" customHeight="1">
      <c r="A7" s="158" t="s">
        <v>199</v>
      </c>
      <c r="B7" s="161"/>
      <c r="C7" s="162"/>
      <c r="D7" s="163"/>
      <c r="E7" s="163"/>
    </row>
    <row r="8" spans="1:5" s="164" customFormat="1" ht="12" customHeight="1">
      <c r="A8" s="165" t="s">
        <v>200</v>
      </c>
      <c r="B8" s="161">
        <v>6300</v>
      </c>
      <c r="C8" s="162">
        <v>3363456</v>
      </c>
      <c r="D8" s="163"/>
      <c r="E8" s="163"/>
    </row>
    <row r="9" spans="1:5" s="164" customFormat="1" ht="12" customHeight="1">
      <c r="A9" s="166" t="s">
        <v>201</v>
      </c>
      <c r="B9" s="161"/>
      <c r="C9" s="160">
        <f>C8</f>
        <v>3363456</v>
      </c>
      <c r="D9" s="167"/>
      <c r="E9" s="167"/>
    </row>
    <row r="10" spans="1:5" s="164" customFormat="1" ht="11.25" customHeight="1">
      <c r="A10" s="158" t="s">
        <v>202</v>
      </c>
      <c r="B10" s="161"/>
      <c r="C10" s="162"/>
      <c r="D10" s="163"/>
      <c r="E10" s="163"/>
    </row>
    <row r="11" spans="1:5" s="164" customFormat="1" ht="0.75" customHeight="1" hidden="1">
      <c r="A11" s="165" t="s">
        <v>203</v>
      </c>
      <c r="B11" s="161">
        <v>7400</v>
      </c>
      <c r="C11" s="162">
        <f>D11+E11</f>
        <v>0</v>
      </c>
      <c r="D11" s="163"/>
      <c r="E11" s="163"/>
    </row>
    <row r="12" spans="1:5" s="164" customFormat="1" ht="12" customHeight="1" hidden="1">
      <c r="A12" s="165" t="s">
        <v>204</v>
      </c>
      <c r="B12" s="161">
        <v>7411</v>
      </c>
      <c r="C12" s="162">
        <f>D12+E12</f>
        <v>0</v>
      </c>
      <c r="D12" s="163"/>
      <c r="E12" s="163"/>
    </row>
    <row r="13" spans="1:5" s="164" customFormat="1" ht="12" customHeight="1" hidden="1">
      <c r="A13" s="165" t="s">
        <v>205</v>
      </c>
      <c r="B13" s="161">
        <v>7412</v>
      </c>
      <c r="C13" s="162">
        <f>D13+E13</f>
        <v>0</v>
      </c>
      <c r="D13" s="163"/>
      <c r="E13" s="163"/>
    </row>
    <row r="14" spans="1:5" s="164" customFormat="1" ht="12" customHeight="1" hidden="1">
      <c r="A14" s="165" t="s">
        <v>206</v>
      </c>
      <c r="B14" s="161">
        <v>7500</v>
      </c>
      <c r="C14" s="162">
        <f>D14+E14</f>
        <v>0</v>
      </c>
      <c r="D14" s="163"/>
      <c r="E14" s="163"/>
    </row>
    <row r="15" spans="1:5" s="164" customFormat="1" ht="12" customHeight="1">
      <c r="A15" s="165" t="s">
        <v>207</v>
      </c>
      <c r="B15" s="161">
        <v>7600</v>
      </c>
      <c r="C15" s="162">
        <v>-7887</v>
      </c>
      <c r="D15" s="163"/>
      <c r="E15" s="163"/>
    </row>
    <row r="16" spans="1:5" s="164" customFormat="1" ht="14.25" customHeight="1">
      <c r="A16" s="168" t="s">
        <v>208</v>
      </c>
      <c r="B16" s="161"/>
      <c r="C16" s="160">
        <f>SUM(C11:C15)</f>
        <v>-7887</v>
      </c>
      <c r="D16" s="163"/>
      <c r="E16" s="167"/>
    </row>
    <row r="17" spans="1:5" s="164" customFormat="1" ht="12" customHeight="1">
      <c r="A17" s="165" t="s">
        <v>209</v>
      </c>
      <c r="B17" s="170" t="s">
        <v>210</v>
      </c>
      <c r="C17" s="160">
        <v>-512</v>
      </c>
      <c r="D17" s="163"/>
      <c r="E17" s="167"/>
    </row>
    <row r="18" spans="1:5" s="164" customFormat="1" ht="12" customHeight="1">
      <c r="A18" s="171" t="s">
        <v>211</v>
      </c>
      <c r="B18" s="161"/>
      <c r="C18" s="172">
        <f>C9+C16+C17+C6</f>
        <v>3355415</v>
      </c>
      <c r="D18" s="167"/>
      <c r="E18" s="167"/>
    </row>
    <row r="19" spans="1:5" s="164" customFormat="1" ht="12" customHeight="1">
      <c r="A19" s="165" t="s">
        <v>212</v>
      </c>
      <c r="B19" s="161">
        <v>9500</v>
      </c>
      <c r="C19" s="162">
        <f>C21+C20</f>
        <v>-2487881</v>
      </c>
      <c r="D19" s="167"/>
      <c r="E19" s="167"/>
    </row>
    <row r="20" spans="1:5" s="164" customFormat="1" ht="12" customHeight="1">
      <c r="A20" s="165" t="s">
        <v>213</v>
      </c>
      <c r="B20" s="161">
        <v>9501</v>
      </c>
      <c r="C20" s="162">
        <v>3464391</v>
      </c>
      <c r="D20" s="163"/>
      <c r="E20" s="163"/>
    </row>
    <row r="21" spans="1:5" s="164" customFormat="1" ht="12" customHeight="1" thickBot="1">
      <c r="A21" s="173" t="s">
        <v>214</v>
      </c>
      <c r="B21" s="174">
        <v>9507</v>
      </c>
      <c r="C21" s="175">
        <v>-5952272</v>
      </c>
      <c r="D21" s="163"/>
      <c r="E21" s="163"/>
    </row>
    <row r="22" spans="1:5" s="164" customFormat="1" ht="17.25" customHeight="1" thickBot="1">
      <c r="A22" s="176" t="s">
        <v>215</v>
      </c>
      <c r="B22" s="177"/>
      <c r="C22" s="238">
        <f>C18+C19</f>
        <v>867534</v>
      </c>
      <c r="D22" s="167"/>
      <c r="E22" s="167"/>
    </row>
    <row r="23" spans="1:5" s="164" customFormat="1" ht="13.5" customHeight="1" thickBot="1">
      <c r="A23" s="178"/>
      <c r="B23" s="179"/>
      <c r="C23" s="180"/>
      <c r="D23" s="167"/>
      <c r="E23" s="167"/>
    </row>
    <row r="24" spans="1:10" s="186" customFormat="1" ht="12.75" customHeight="1" thickBot="1">
      <c r="A24" s="181" t="s">
        <v>216</v>
      </c>
      <c r="B24" s="182"/>
      <c r="C24" s="183"/>
      <c r="D24" s="184"/>
      <c r="E24" s="184"/>
      <c r="F24" s="185"/>
      <c r="G24" s="185"/>
      <c r="H24" s="185"/>
      <c r="I24" s="185"/>
      <c r="J24" s="185"/>
    </row>
    <row r="25" spans="1:10" s="186" customFormat="1" ht="12" customHeight="1">
      <c r="A25" s="187" t="s">
        <v>217</v>
      </c>
      <c r="B25" s="188" t="s">
        <v>218</v>
      </c>
      <c r="C25" s="189">
        <f>C26+C27+C28+C29</f>
        <v>79611</v>
      </c>
      <c r="D25" s="190"/>
      <c r="E25" s="190"/>
      <c r="F25" s="190"/>
      <c r="G25" s="191"/>
      <c r="H25" s="191"/>
      <c r="I25" s="192"/>
      <c r="J25" s="193"/>
    </row>
    <row r="26" spans="1:10" s="186" customFormat="1" ht="12" customHeight="1">
      <c r="A26" s="194" t="s">
        <v>219</v>
      </c>
      <c r="B26" s="188" t="s">
        <v>220</v>
      </c>
      <c r="C26" s="195">
        <v>46635</v>
      </c>
      <c r="D26" s="196"/>
      <c r="E26" s="196"/>
      <c r="F26" s="125"/>
      <c r="G26" s="125"/>
      <c r="H26" s="125"/>
      <c r="I26" s="125"/>
      <c r="J26" s="193"/>
    </row>
    <row r="27" spans="1:10" s="186" customFormat="1" ht="12" customHeight="1">
      <c r="A27" s="194" t="s">
        <v>221</v>
      </c>
      <c r="B27" s="188" t="s">
        <v>222</v>
      </c>
      <c r="C27" s="195">
        <v>8779</v>
      </c>
      <c r="D27" s="196"/>
      <c r="E27" s="196"/>
      <c r="F27" s="125"/>
      <c r="G27" s="125"/>
      <c r="H27" s="125"/>
      <c r="I27" s="125"/>
      <c r="J27" s="193"/>
    </row>
    <row r="28" spans="1:10" s="186" customFormat="1" ht="12" customHeight="1">
      <c r="A28" s="194" t="s">
        <v>223</v>
      </c>
      <c r="B28" s="188" t="s">
        <v>224</v>
      </c>
      <c r="C28" s="195">
        <v>13420</v>
      </c>
      <c r="D28" s="196"/>
      <c r="E28" s="196"/>
      <c r="F28" s="197"/>
      <c r="G28" s="197"/>
      <c r="H28" s="197"/>
      <c r="I28" s="125"/>
      <c r="J28" s="193"/>
    </row>
    <row r="29" spans="1:10" s="186" customFormat="1" ht="12" customHeight="1">
      <c r="A29" s="194" t="s">
        <v>225</v>
      </c>
      <c r="B29" s="188" t="s">
        <v>226</v>
      </c>
      <c r="C29" s="198">
        <v>10777</v>
      </c>
      <c r="D29" s="199"/>
      <c r="E29" s="199"/>
      <c r="F29" s="200"/>
      <c r="G29" s="200"/>
      <c r="H29" s="200"/>
      <c r="I29" s="200"/>
      <c r="J29" s="193"/>
    </row>
    <row r="30" spans="1:10" s="186" customFormat="1" ht="12" customHeight="1">
      <c r="A30" s="201" t="s">
        <v>227</v>
      </c>
      <c r="B30" s="188" t="s">
        <v>218</v>
      </c>
      <c r="C30" s="202">
        <f>C31+C32+C33</f>
        <v>105112</v>
      </c>
      <c r="D30" s="203"/>
      <c r="E30" s="203"/>
      <c r="F30" s="204"/>
      <c r="G30" s="204"/>
      <c r="H30" s="204"/>
      <c r="I30" s="204"/>
      <c r="J30" s="193"/>
    </row>
    <row r="31" spans="1:10" s="186" customFormat="1" ht="12" customHeight="1">
      <c r="A31" s="194" t="s">
        <v>219</v>
      </c>
      <c r="B31" s="188" t="s">
        <v>220</v>
      </c>
      <c r="C31" s="198">
        <v>850</v>
      </c>
      <c r="D31" s="199"/>
      <c r="E31" s="199"/>
      <c r="F31" s="200"/>
      <c r="G31" s="200"/>
      <c r="H31" s="200"/>
      <c r="I31" s="200"/>
      <c r="J31" s="193"/>
    </row>
    <row r="32" spans="1:10" s="186" customFormat="1" ht="12" customHeight="1">
      <c r="A32" s="194" t="s">
        <v>228</v>
      </c>
      <c r="B32" s="188" t="s">
        <v>229</v>
      </c>
      <c r="C32" s="198">
        <v>88614</v>
      </c>
      <c r="D32" s="199"/>
      <c r="E32" s="199"/>
      <c r="F32" s="200"/>
      <c r="G32" s="200"/>
      <c r="H32" s="200"/>
      <c r="I32" s="200"/>
      <c r="J32" s="193"/>
    </row>
    <row r="33" spans="1:10" s="186" customFormat="1" ht="12" customHeight="1">
      <c r="A33" s="194" t="s">
        <v>221</v>
      </c>
      <c r="B33" s="188" t="s">
        <v>222</v>
      </c>
      <c r="C33" s="198">
        <v>15648</v>
      </c>
      <c r="D33" s="199"/>
      <c r="E33" s="199"/>
      <c r="F33" s="200"/>
      <c r="G33" s="200"/>
      <c r="H33" s="200"/>
      <c r="I33" s="200"/>
      <c r="J33" s="193"/>
    </row>
    <row r="34" spans="1:10" s="186" customFormat="1" ht="12" customHeight="1">
      <c r="A34" s="201" t="s">
        <v>230</v>
      </c>
      <c r="B34" s="188" t="s">
        <v>218</v>
      </c>
      <c r="C34" s="202">
        <f>C38+C39+C37+C36+C35</f>
        <v>682811</v>
      </c>
      <c r="D34" s="203"/>
      <c r="E34" s="203"/>
      <c r="F34" s="204"/>
      <c r="G34" s="204"/>
      <c r="H34" s="204"/>
      <c r="I34" s="204"/>
      <c r="J34" s="193"/>
    </row>
    <row r="35" spans="1:10" s="186" customFormat="1" ht="12" customHeight="1">
      <c r="A35" s="194" t="s">
        <v>219</v>
      </c>
      <c r="B35" s="188" t="s">
        <v>220</v>
      </c>
      <c r="C35" s="205">
        <v>3885</v>
      </c>
      <c r="D35" s="203"/>
      <c r="E35" s="203"/>
      <c r="F35" s="204"/>
      <c r="G35" s="204"/>
      <c r="H35" s="204"/>
      <c r="I35" s="204"/>
      <c r="J35" s="193"/>
    </row>
    <row r="36" spans="1:10" s="186" customFormat="1" ht="12" customHeight="1">
      <c r="A36" s="194" t="s">
        <v>228</v>
      </c>
      <c r="B36" s="188" t="s">
        <v>229</v>
      </c>
      <c r="C36" s="205">
        <v>9000</v>
      </c>
      <c r="D36" s="203"/>
      <c r="E36" s="203"/>
      <c r="F36" s="204"/>
      <c r="G36" s="204"/>
      <c r="H36" s="204"/>
      <c r="I36" s="204"/>
      <c r="J36" s="193"/>
    </row>
    <row r="37" spans="1:10" s="186" customFormat="1" ht="12" customHeight="1">
      <c r="A37" s="194" t="s">
        <v>221</v>
      </c>
      <c r="B37" s="188" t="s">
        <v>222</v>
      </c>
      <c r="C37" s="205">
        <v>703</v>
      </c>
      <c r="D37" s="203"/>
      <c r="E37" s="203"/>
      <c r="F37" s="204"/>
      <c r="G37" s="204"/>
      <c r="H37" s="204"/>
      <c r="I37" s="204"/>
      <c r="J37" s="193"/>
    </row>
    <row r="38" spans="1:10" s="186" customFormat="1" ht="12" customHeight="1">
      <c r="A38" s="194" t="s">
        <v>223</v>
      </c>
      <c r="B38" s="188" t="s">
        <v>224</v>
      </c>
      <c r="C38" s="198">
        <v>13908</v>
      </c>
      <c r="D38" s="199"/>
      <c r="E38" s="199"/>
      <c r="F38" s="200"/>
      <c r="G38" s="200"/>
      <c r="H38" s="200"/>
      <c r="I38" s="200"/>
      <c r="J38" s="193"/>
    </row>
    <row r="39" spans="1:10" s="186" customFormat="1" ht="12" customHeight="1" thickBot="1">
      <c r="A39" s="206" t="s">
        <v>231</v>
      </c>
      <c r="B39" s="207" t="s">
        <v>232</v>
      </c>
      <c r="C39" s="208">
        <v>655315</v>
      </c>
      <c r="D39" s="199"/>
      <c r="E39" s="199"/>
      <c r="F39" s="200"/>
      <c r="G39" s="200"/>
      <c r="H39" s="200"/>
      <c r="I39" s="200"/>
      <c r="J39" s="193"/>
    </row>
    <row r="40" spans="1:5" s="186" customFormat="1" ht="12.75" customHeight="1" thickBot="1">
      <c r="A40" s="209" t="s">
        <v>233</v>
      </c>
      <c r="B40" s="210"/>
      <c r="C40" s="239">
        <f>C25+C30+C34</f>
        <v>867534</v>
      </c>
      <c r="D40" s="159"/>
      <c r="E40" s="159"/>
    </row>
    <row r="41" spans="1:5" s="186" customFormat="1" ht="12.75" customHeight="1" thickBot="1">
      <c r="A41" s="211"/>
      <c r="B41" s="212"/>
      <c r="C41" s="213"/>
      <c r="D41" s="159"/>
      <c r="E41" s="159"/>
    </row>
    <row r="42" spans="1:10" ht="15" thickBot="1">
      <c r="A42" s="218" t="s">
        <v>0</v>
      </c>
      <c r="B42" s="219">
        <f>B43+B51</f>
        <v>184723</v>
      </c>
      <c r="F42" s="214"/>
      <c r="G42" s="214"/>
      <c r="H42" s="214"/>
      <c r="I42" s="214"/>
      <c r="J42" s="214"/>
    </row>
    <row r="43" spans="1:10" ht="12" customHeight="1">
      <c r="A43" s="221" t="s">
        <v>234</v>
      </c>
      <c r="B43" s="222">
        <f>B44+B47+B49+B45+B48+B50+B46</f>
        <v>79611</v>
      </c>
      <c r="F43" s="214"/>
      <c r="G43" s="214"/>
      <c r="H43" s="214"/>
      <c r="I43" s="214"/>
      <c r="J43" s="214"/>
    </row>
    <row r="44" spans="1:10" ht="12" customHeight="1">
      <c r="A44" s="223" t="s">
        <v>239</v>
      </c>
      <c r="B44" s="224">
        <v>38641</v>
      </c>
      <c r="F44" s="214"/>
      <c r="G44" s="214"/>
      <c r="H44" s="214"/>
      <c r="I44" s="214"/>
      <c r="J44" s="214"/>
    </row>
    <row r="45" spans="1:10" ht="12" customHeight="1">
      <c r="A45" s="225" t="s">
        <v>240</v>
      </c>
      <c r="B45" s="226">
        <v>725</v>
      </c>
      <c r="F45" s="214"/>
      <c r="G45" s="214"/>
      <c r="H45" s="214"/>
      <c r="I45" s="214"/>
      <c r="J45" s="214"/>
    </row>
    <row r="46" spans="1:10" ht="12" customHeight="1">
      <c r="A46" s="225" t="s">
        <v>270</v>
      </c>
      <c r="B46" s="226">
        <v>24963</v>
      </c>
      <c r="F46" s="214"/>
      <c r="G46" s="214"/>
      <c r="H46" s="214"/>
      <c r="I46" s="214"/>
      <c r="J46" s="214"/>
    </row>
    <row r="47" spans="1:10" ht="12" customHeight="1">
      <c r="A47" s="225" t="s">
        <v>271</v>
      </c>
      <c r="B47" s="226">
        <v>803</v>
      </c>
      <c r="F47" s="214"/>
      <c r="G47" s="214"/>
      <c r="H47" s="214"/>
      <c r="I47" s="214"/>
      <c r="J47" s="214"/>
    </row>
    <row r="48" spans="1:10" ht="12" customHeight="1">
      <c r="A48" s="225" t="s">
        <v>272</v>
      </c>
      <c r="B48" s="226">
        <v>7383</v>
      </c>
      <c r="F48" s="214"/>
      <c r="G48" s="214"/>
      <c r="H48" s="214"/>
      <c r="I48" s="214"/>
      <c r="J48" s="214"/>
    </row>
    <row r="49" spans="1:10" ht="12" customHeight="1">
      <c r="A49" s="225" t="s">
        <v>273</v>
      </c>
      <c r="B49" s="226">
        <v>1457</v>
      </c>
      <c r="F49" s="214"/>
      <c r="G49" s="214"/>
      <c r="H49" s="214"/>
      <c r="I49" s="214"/>
      <c r="J49" s="214"/>
    </row>
    <row r="50" spans="1:10" ht="12" customHeight="1">
      <c r="A50" s="225" t="s">
        <v>274</v>
      </c>
      <c r="B50" s="226">
        <v>5639</v>
      </c>
      <c r="F50" s="214"/>
      <c r="G50" s="214"/>
      <c r="H50" s="214"/>
      <c r="I50" s="214"/>
      <c r="J50" s="214"/>
    </row>
    <row r="51" spans="1:10" ht="12" customHeight="1">
      <c r="A51" s="227" t="s">
        <v>235</v>
      </c>
      <c r="B51" s="228">
        <f>B52+B53</f>
        <v>105112</v>
      </c>
      <c r="F51" s="214"/>
      <c r="G51" s="214"/>
      <c r="H51" s="214"/>
      <c r="I51" s="214"/>
      <c r="J51" s="214"/>
    </row>
    <row r="52" spans="1:10" ht="12" customHeight="1">
      <c r="A52" s="229" t="s">
        <v>248</v>
      </c>
      <c r="B52" s="230">
        <v>85523</v>
      </c>
      <c r="F52" s="214"/>
      <c r="G52" s="214"/>
      <c r="H52" s="214"/>
      <c r="I52" s="214"/>
      <c r="J52" s="214"/>
    </row>
    <row r="53" spans="1:10" ht="12" customHeight="1" thickBot="1">
      <c r="A53" s="231" t="s">
        <v>262</v>
      </c>
      <c r="B53" s="232">
        <v>19589</v>
      </c>
      <c r="F53" s="214"/>
      <c r="G53" s="214"/>
      <c r="H53" s="214"/>
      <c r="I53" s="214"/>
      <c r="J53" s="214"/>
    </row>
    <row r="54" spans="1:10" ht="15" thickBot="1">
      <c r="A54" s="218" t="s">
        <v>1</v>
      </c>
      <c r="B54" s="219">
        <f>B55</f>
        <v>267508</v>
      </c>
      <c r="F54" s="214"/>
      <c r="G54" s="214"/>
      <c r="H54" s="214"/>
      <c r="I54" s="214"/>
      <c r="J54" s="214"/>
    </row>
    <row r="55" spans="1:2" ht="12.75">
      <c r="A55" s="233" t="s">
        <v>2</v>
      </c>
      <c r="B55" s="234">
        <v>267508</v>
      </c>
    </row>
    <row r="56" spans="1:2" ht="12.75">
      <c r="A56" s="233" t="s">
        <v>3</v>
      </c>
      <c r="B56" s="234"/>
    </row>
    <row r="57" spans="1:2" ht="12.75">
      <c r="A57" s="233" t="s">
        <v>4</v>
      </c>
      <c r="B57" s="234"/>
    </row>
    <row r="58" spans="1:2" ht="13.5" thickBot="1">
      <c r="A58" s="233" t="s">
        <v>5</v>
      </c>
      <c r="B58" s="234"/>
    </row>
    <row r="59" spans="1:2" ht="15" thickBot="1">
      <c r="A59" s="220" t="s">
        <v>296</v>
      </c>
      <c r="B59" s="219">
        <f>B60</f>
        <v>415303</v>
      </c>
    </row>
    <row r="60" spans="1:2" ht="26.25" thickBot="1">
      <c r="A60" s="235" t="s">
        <v>295</v>
      </c>
      <c r="B60" s="236">
        <v>415303</v>
      </c>
    </row>
    <row r="61" spans="1:2" ht="13.5" thickBot="1">
      <c r="A61" s="214"/>
      <c r="B61" s="214"/>
    </row>
    <row r="62" spans="1:2" ht="13.5" thickBot="1">
      <c r="A62" s="209" t="s">
        <v>233</v>
      </c>
      <c r="B62" s="237">
        <f>B42+B54+B59</f>
        <v>867534</v>
      </c>
    </row>
    <row r="64" ht="12.75">
      <c r="A64" s="118" t="s">
        <v>309</v>
      </c>
    </row>
    <row r="65" ht="12.75">
      <c r="A65" s="118" t="s">
        <v>310</v>
      </c>
    </row>
  </sheetData>
  <sheetProtection password="B55E" sheet="1" objects="1" scenarios="1" selectLockedCells="1" selectUnlockedCells="1"/>
  <mergeCells count="3">
    <mergeCell ref="A2:D2"/>
    <mergeCell ref="A3:D3"/>
    <mergeCell ref="B1:D1"/>
  </mergeCells>
  <printOptions/>
  <pageMargins left="0.31" right="0.75" top="0.29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2014-12-19T04:23:52Z</cp:lastPrinted>
  <dcterms:created xsi:type="dcterms:W3CDTF">2006-12-05T11:18:07Z</dcterms:created>
  <dcterms:modified xsi:type="dcterms:W3CDTF">2014-12-19T04:27:37Z</dcterms:modified>
  <cp:category/>
  <cp:version/>
  <cp:contentType/>
  <cp:contentStatus/>
</cp:coreProperties>
</file>